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nauf AMF\AMF Iberica\Ficheros Luis\Tarifas\2025\Definitiva\"/>
    </mc:Choice>
  </mc:AlternateContent>
  <xr:revisionPtr revIDLastSave="0" documentId="8_{D2E38338-79EC-4010-BAC6-47035D7F28A0}" xr6:coauthVersionLast="47" xr6:coauthVersionMax="47" xr10:uidLastSave="{00000000-0000-0000-0000-000000000000}"/>
  <bookViews>
    <workbookView xWindow="-120" yWindow="-120" windowWidth="29040" windowHeight="15990" tabRatio="876" xr2:uid="{00000000-000D-0000-FFFF-FFFF00000000}"/>
  </bookViews>
  <sheets>
    <sheet name="INTRODUCCIÓN" sheetId="1" r:id="rId1"/>
    <sheet name="INFORMACIÓN" sheetId="27" r:id="rId2"/>
    <sheet name="ECOMIN" sheetId="2" r:id="rId3"/>
    <sheet name="THERMATEX" sheetId="3" r:id="rId4"/>
    <sheet name="ACOUSTIC RANGE" sheetId="18" r:id="rId5"/>
    <sheet name="ADAGIO" sheetId="28" r:id="rId6"/>
    <sheet name="TOPIQ" sheetId="22" r:id="rId7"/>
    <sheet name="HYGENA &amp; CLEANROOM" sheetId="5" r:id="rId8"/>
    <sheet name="COLOR Y DISEÑO" sheetId="4" r:id="rId9"/>
    <sheet name="ISLAS ACÚSTICAS" sheetId="25" r:id="rId10"/>
    <sheet name="METAL" sheetId="20" r:id="rId11"/>
  </sheets>
  <definedNames>
    <definedName name="_xlnm.Print_Area" localSheetId="4">'ACOUSTIC RANGE'!$A$1:$L$87</definedName>
    <definedName name="_xlnm.Print_Area" localSheetId="8">'COLOR Y DISEÑO'!$A$1:$L$115</definedName>
    <definedName name="_xlnm.Print_Area" localSheetId="2">ECOMIN!$A$1:$M$24</definedName>
    <definedName name="_xlnm.Print_Area" localSheetId="7">'HYGENA &amp; CLEANROOM'!$A$1:$L$45</definedName>
    <definedName name="_xlnm.Print_Area" localSheetId="0">INTRODUCCIÓN!$A$1:$R$37</definedName>
    <definedName name="_xlnm.Print_Area" localSheetId="9">'ISLAS ACÚSTICAS'!$A$1:$J$107</definedName>
    <definedName name="_xlnm.Print_Area" localSheetId="10">METAL!$A$1:$M$116</definedName>
    <definedName name="_xlnm.Print_Area" localSheetId="3">THERMATEX!$A$1:$L$57</definedName>
    <definedName name="_xlnm.Print_Area" localSheetId="6">TOPIQ!$A$1:$L$20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20" l="1"/>
  <c r="L119" i="20"/>
  <c r="L74" i="20"/>
  <c r="I74" i="20"/>
  <c r="L64" i="20"/>
  <c r="I64" i="20"/>
  <c r="L63" i="20"/>
  <c r="I63" i="20"/>
  <c r="L49" i="20"/>
  <c r="I49" i="20"/>
  <c r="L35" i="20"/>
  <c r="I35" i="20"/>
  <c r="L26" i="20"/>
  <c r="I26" i="20"/>
  <c r="L25" i="20"/>
  <c r="I25" i="20"/>
  <c r="L150" i="20"/>
  <c r="L149" i="20"/>
  <c r="L148" i="20"/>
  <c r="L147" i="20"/>
  <c r="L146" i="20"/>
  <c r="L145" i="20"/>
  <c r="L144" i="20"/>
  <c r="L141" i="20"/>
  <c r="L140" i="20"/>
  <c r="L134" i="20"/>
  <c r="L133" i="20"/>
  <c r="L132" i="20"/>
  <c r="L131" i="20"/>
  <c r="L130" i="20"/>
  <c r="L129" i="20"/>
  <c r="L128" i="20"/>
  <c r="L127" i="20"/>
  <c r="L126" i="20"/>
  <c r="L125" i="20"/>
  <c r="L118" i="20"/>
  <c r="L117" i="20"/>
  <c r="L116" i="20"/>
  <c r="L115" i="20"/>
  <c r="L114" i="20"/>
  <c r="L113" i="20"/>
  <c r="L104" i="20"/>
  <c r="L103" i="20"/>
  <c r="L96" i="20"/>
  <c r="L95" i="20"/>
  <c r="L88" i="20"/>
  <c r="L87" i="20"/>
  <c r="L86" i="20"/>
  <c r="L85" i="20"/>
  <c r="L84" i="20"/>
  <c r="L83" i="20"/>
  <c r="L82" i="20"/>
  <c r="L81" i="20"/>
  <c r="L73" i="20"/>
  <c r="L72" i="20"/>
  <c r="L71" i="20"/>
  <c r="L70" i="20"/>
  <c r="L62" i="20"/>
  <c r="L61" i="20"/>
  <c r="L60" i="20"/>
  <c r="L59" i="20"/>
  <c r="L58" i="20"/>
  <c r="L57" i="20"/>
  <c r="L56" i="20"/>
  <c r="L55" i="20"/>
  <c r="L48" i="20"/>
  <c r="L47" i="20"/>
  <c r="L46" i="20"/>
  <c r="L45" i="20"/>
  <c r="L44" i="20"/>
  <c r="L43" i="20"/>
  <c r="L42" i="20"/>
  <c r="L41" i="20"/>
  <c r="L34" i="20"/>
  <c r="L33" i="20"/>
  <c r="L32" i="20"/>
  <c r="L23" i="20"/>
  <c r="L22" i="20"/>
  <c r="L20" i="20"/>
  <c r="L19" i="20"/>
  <c r="L18" i="20"/>
  <c r="L17" i="20"/>
  <c r="L15" i="20"/>
  <c r="L14" i="20"/>
  <c r="L13" i="20"/>
  <c r="L12" i="20"/>
  <c r="L11" i="20"/>
  <c r="L10" i="20"/>
  <c r="J127" i="25"/>
  <c r="J126" i="25"/>
  <c r="J125" i="25"/>
  <c r="J124" i="25"/>
  <c r="J123" i="25"/>
  <c r="J118" i="25"/>
  <c r="J116" i="25"/>
  <c r="J115" i="25"/>
  <c r="J114" i="25"/>
  <c r="J113" i="25"/>
  <c r="J112" i="25"/>
  <c r="J105" i="25"/>
  <c r="J104" i="25"/>
  <c r="J103" i="25"/>
  <c r="J102" i="25"/>
  <c r="J94" i="25"/>
  <c r="J92" i="25"/>
  <c r="J91" i="25"/>
  <c r="J83" i="25"/>
  <c r="J81" i="25"/>
  <c r="J80" i="25"/>
  <c r="J79" i="25"/>
  <c r="J78" i="25"/>
  <c r="J77" i="25"/>
  <c r="J76" i="25"/>
  <c r="J68" i="25"/>
  <c r="J67" i="25"/>
  <c r="J59" i="25"/>
  <c r="J58" i="25"/>
  <c r="J57" i="25"/>
  <c r="J56" i="25"/>
  <c r="J49" i="25"/>
  <c r="J48" i="25"/>
  <c r="J39" i="25"/>
  <c r="J38" i="25"/>
  <c r="J37" i="25"/>
  <c r="J31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6" i="25"/>
  <c r="J15" i="25"/>
  <c r="J14" i="25"/>
  <c r="J13" i="25"/>
  <c r="J12" i="25"/>
  <c r="J11" i="25"/>
  <c r="J10" i="25"/>
  <c r="J9" i="25"/>
  <c r="J8" i="25"/>
  <c r="J7" i="25"/>
  <c r="J6" i="25"/>
  <c r="J5" i="25"/>
  <c r="L112" i="4"/>
  <c r="L111" i="4"/>
  <c r="L110" i="4"/>
  <c r="L109" i="4"/>
  <c r="L16" i="4"/>
  <c r="L15" i="4"/>
  <c r="L14" i="4"/>
  <c r="L13" i="4"/>
  <c r="L12" i="4"/>
  <c r="L11" i="4"/>
  <c r="L10" i="4"/>
  <c r="L9" i="4"/>
  <c r="L8" i="4"/>
  <c r="L7" i="4"/>
  <c r="L6" i="4"/>
  <c r="L5" i="4"/>
  <c r="L51" i="5"/>
  <c r="L50" i="5"/>
  <c r="L49" i="5"/>
  <c r="L44" i="5"/>
  <c r="L43" i="5"/>
  <c r="L42" i="5"/>
  <c r="L41" i="5"/>
  <c r="L36" i="5"/>
  <c r="L35" i="5"/>
  <c r="L34" i="5"/>
  <c r="L33" i="5"/>
  <c r="L28" i="5"/>
  <c r="L27" i="5"/>
  <c r="L26" i="5"/>
  <c r="L21" i="5"/>
  <c r="L20" i="5"/>
  <c r="L19" i="5"/>
  <c r="L14" i="5"/>
  <c r="L13" i="5"/>
  <c r="L12" i="5"/>
  <c r="L7" i="5"/>
  <c r="L6" i="5"/>
  <c r="L5" i="5"/>
  <c r="L18" i="22"/>
  <c r="L17" i="22"/>
  <c r="L16" i="22"/>
  <c r="L15" i="22"/>
  <c r="L14" i="22"/>
  <c r="L9" i="22"/>
  <c r="L8" i="22"/>
  <c r="L7" i="22"/>
  <c r="L6" i="22"/>
  <c r="L5" i="22"/>
  <c r="L79" i="28"/>
  <c r="L78" i="28"/>
  <c r="L77" i="28"/>
  <c r="L76" i="28"/>
  <c r="L75" i="28"/>
  <c r="L74" i="28"/>
  <c r="L69" i="28"/>
  <c r="L68" i="28"/>
  <c r="L67" i="28"/>
  <c r="L66" i="28"/>
  <c r="L65" i="28"/>
  <c r="L64" i="28"/>
  <c r="L59" i="28"/>
  <c r="L58" i="28"/>
  <c r="L57" i="28"/>
  <c r="L56" i="28"/>
  <c r="L55" i="28"/>
  <c r="L54" i="28"/>
  <c r="L53" i="28"/>
  <c r="L52" i="28"/>
  <c r="L51" i="28"/>
  <c r="L50" i="28"/>
  <c r="L49" i="28"/>
  <c r="L44" i="28"/>
  <c r="L43" i="28"/>
  <c r="L42" i="28"/>
  <c r="L41" i="28"/>
  <c r="L40" i="28"/>
  <c r="L39" i="28"/>
  <c r="L38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3" i="28"/>
  <c r="L12" i="28"/>
  <c r="L11" i="28"/>
  <c r="L10" i="28"/>
  <c r="L9" i="28"/>
  <c r="L8" i="28"/>
  <c r="L7" i="28"/>
  <c r="L6" i="28"/>
  <c r="L5" i="28"/>
  <c r="L87" i="18"/>
  <c r="L82" i="18"/>
  <c r="L81" i="18"/>
  <c r="L80" i="18"/>
  <c r="L75" i="18"/>
  <c r="L74" i="18"/>
  <c r="L73" i="18"/>
  <c r="L68" i="18"/>
  <c r="L67" i="18"/>
  <c r="L62" i="18"/>
  <c r="L61" i="18"/>
  <c r="L56" i="18"/>
  <c r="L55" i="18"/>
  <c r="L54" i="18"/>
  <c r="L53" i="18"/>
  <c r="L52" i="18"/>
  <c r="L47" i="18"/>
  <c r="L46" i="18"/>
  <c r="L45" i="18"/>
  <c r="L44" i="18"/>
  <c r="L43" i="18"/>
  <c r="L42" i="18"/>
  <c r="L41" i="18"/>
  <c r="L40" i="18"/>
  <c r="L39" i="18"/>
  <c r="L34" i="18"/>
  <c r="L33" i="18"/>
  <c r="L32" i="18"/>
  <c r="L31" i="18"/>
  <c r="L30" i="18"/>
  <c r="L29" i="18"/>
  <c r="L24" i="18"/>
  <c r="L23" i="18"/>
  <c r="L22" i="18"/>
  <c r="L21" i="18"/>
  <c r="L20" i="18"/>
  <c r="L19" i="18"/>
  <c r="L14" i="18"/>
  <c r="L13" i="18"/>
  <c r="L12" i="18"/>
  <c r="L11" i="18"/>
  <c r="L6" i="18"/>
  <c r="L5" i="18"/>
  <c r="L57" i="3"/>
  <c r="L56" i="3"/>
  <c r="L55" i="3"/>
  <c r="L54" i="3"/>
  <c r="L49" i="3"/>
  <c r="L48" i="3"/>
  <c r="L47" i="3"/>
  <c r="L46" i="3"/>
  <c r="L45" i="3"/>
  <c r="L44" i="3"/>
  <c r="L39" i="3"/>
  <c r="L38" i="3"/>
  <c r="L37" i="3"/>
  <c r="L36" i="3"/>
  <c r="L35" i="3"/>
  <c r="L30" i="3"/>
  <c r="L29" i="3"/>
  <c r="L28" i="3"/>
  <c r="L23" i="3"/>
  <c r="L22" i="3"/>
  <c r="L21" i="3"/>
  <c r="L16" i="3"/>
  <c r="L15" i="3"/>
  <c r="L14" i="3"/>
  <c r="L13" i="3"/>
  <c r="L8" i="3"/>
  <c r="L7" i="3"/>
  <c r="L6" i="3"/>
  <c r="L5" i="3"/>
  <c r="L24" i="2" l="1"/>
  <c r="L23" i="2"/>
  <c r="L18" i="2"/>
  <c r="L17" i="2"/>
  <c r="L12" i="2"/>
  <c r="L11" i="2"/>
  <c r="L6" i="2"/>
  <c r="L5" i="2"/>
  <c r="H79" i="28"/>
  <c r="H78" i="28"/>
  <c r="H77" i="28"/>
  <c r="H76" i="28"/>
  <c r="H75" i="28"/>
  <c r="H74" i="28"/>
  <c r="H69" i="28"/>
  <c r="H68" i="28"/>
  <c r="H67" i="28"/>
  <c r="H66" i="28"/>
  <c r="H65" i="28"/>
  <c r="H64" i="28"/>
  <c r="H58" i="28"/>
  <c r="H59" i="28"/>
  <c r="H55" i="28"/>
  <c r="H56" i="28"/>
  <c r="H57" i="28"/>
  <c r="H54" i="28"/>
  <c r="H53" i="28"/>
  <c r="H52" i="28"/>
  <c r="H51" i="28"/>
  <c r="H50" i="28"/>
  <c r="H49" i="28"/>
  <c r="H44" i="28"/>
  <c r="H43" i="28"/>
  <c r="H42" i="28"/>
  <c r="H41" i="28"/>
  <c r="H40" i="28"/>
  <c r="H39" i="28"/>
  <c r="H38" i="28"/>
  <c r="H33" i="28"/>
  <c r="H32" i="28"/>
  <c r="H31" i="28"/>
  <c r="H30" i="28"/>
  <c r="H29" i="28"/>
  <c r="H28" i="28"/>
  <c r="H27" i="28"/>
  <c r="H26" i="28"/>
  <c r="H25" i="28"/>
  <c r="H24" i="28"/>
  <c r="H23" i="28"/>
  <c r="H22" i="28"/>
  <c r="H21" i="28"/>
  <c r="H20" i="28"/>
  <c r="H19" i="28"/>
  <c r="H18" i="28"/>
  <c r="H13" i="28"/>
  <c r="H12" i="28"/>
  <c r="H11" i="28"/>
  <c r="H9" i="28"/>
  <c r="H10" i="28"/>
  <c r="H8" i="28"/>
  <c r="H7" i="28"/>
  <c r="H6" i="28"/>
  <c r="H5" i="28"/>
  <c r="I49" i="4" l="1"/>
  <c r="I48" i="4"/>
  <c r="I47" i="4"/>
  <c r="I46" i="4"/>
  <c r="I45" i="4"/>
  <c r="I43" i="4"/>
  <c r="I42" i="4"/>
  <c r="I41" i="4"/>
  <c r="I40" i="4"/>
  <c r="I39" i="4"/>
  <c r="I37" i="4"/>
  <c r="I36" i="4"/>
  <c r="I35" i="4"/>
  <c r="I34" i="4"/>
  <c r="I33" i="4"/>
  <c r="I31" i="4"/>
  <c r="I30" i="4"/>
  <c r="I29" i="4"/>
  <c r="I28" i="4"/>
  <c r="I27" i="4"/>
  <c r="I22" i="4"/>
  <c r="I25" i="4"/>
  <c r="I24" i="4"/>
  <c r="I23" i="4"/>
  <c r="I21" i="4"/>
  <c r="H21" i="5" l="1"/>
  <c r="H20" i="5"/>
  <c r="H19" i="5"/>
  <c r="H28" i="5"/>
  <c r="H27" i="5"/>
  <c r="H26" i="5"/>
  <c r="H44" i="5"/>
  <c r="H43" i="5"/>
  <c r="H42" i="5"/>
  <c r="H36" i="5" l="1"/>
  <c r="H8" i="22" l="1"/>
  <c r="H18" i="22"/>
  <c r="H17" i="22"/>
  <c r="I8" i="4" l="1"/>
  <c r="H14" i="5"/>
  <c r="H13" i="5"/>
  <c r="H68" i="18" l="1"/>
  <c r="H67" i="18"/>
  <c r="H54" i="18" l="1"/>
  <c r="H62" i="18"/>
  <c r="H61" i="18"/>
  <c r="H43" i="18"/>
  <c r="H87" i="18" l="1"/>
  <c r="H82" i="18"/>
  <c r="H81" i="18"/>
  <c r="H80" i="18"/>
  <c r="H55" i="18"/>
  <c r="H56" i="18"/>
  <c r="F42" i="18"/>
  <c r="F41" i="18"/>
  <c r="F40" i="18"/>
  <c r="F39" i="18"/>
  <c r="H16" i="3"/>
  <c r="H15" i="3"/>
  <c r="H14" i="3"/>
  <c r="H13" i="3"/>
  <c r="H30" i="3"/>
  <c r="H29" i="3"/>
  <c r="H28" i="3"/>
  <c r="I150" i="20" l="1"/>
  <c r="I144" i="20"/>
  <c r="I141" i="20"/>
  <c r="I140" i="20"/>
  <c r="I134" i="20"/>
  <c r="I133" i="20"/>
  <c r="I132" i="20"/>
  <c r="I131" i="20"/>
  <c r="I130" i="20"/>
  <c r="I129" i="20"/>
  <c r="I128" i="20"/>
  <c r="I127" i="20"/>
  <c r="I126" i="20"/>
  <c r="I125" i="20"/>
  <c r="I118" i="20"/>
  <c r="I117" i="20"/>
  <c r="I116" i="20"/>
  <c r="I115" i="20"/>
  <c r="I114" i="20"/>
  <c r="I113" i="20"/>
  <c r="I104" i="20"/>
  <c r="I103" i="20"/>
  <c r="I96" i="20"/>
  <c r="I95" i="20"/>
  <c r="I88" i="20"/>
  <c r="I87" i="20"/>
  <c r="I86" i="20"/>
  <c r="I85" i="20"/>
  <c r="I84" i="20"/>
  <c r="I83" i="20"/>
  <c r="I82" i="20"/>
  <c r="I81" i="20"/>
  <c r="I73" i="20"/>
  <c r="I72" i="20"/>
  <c r="I71" i="20"/>
  <c r="I70" i="20"/>
  <c r="I62" i="20"/>
  <c r="I61" i="20"/>
  <c r="I60" i="20"/>
  <c r="I59" i="20"/>
  <c r="I58" i="20"/>
  <c r="I57" i="20"/>
  <c r="I56" i="20"/>
  <c r="I55" i="20"/>
  <c r="I48" i="20"/>
  <c r="I47" i="20"/>
  <c r="I46" i="20"/>
  <c r="I45" i="20"/>
  <c r="I44" i="20"/>
  <c r="I43" i="20"/>
  <c r="I42" i="20"/>
  <c r="I41" i="20"/>
  <c r="I34" i="20"/>
  <c r="I33" i="20"/>
  <c r="I32" i="20"/>
  <c r="I23" i="20"/>
  <c r="I22" i="20"/>
  <c r="I20" i="20"/>
  <c r="I19" i="20"/>
  <c r="I18" i="20"/>
  <c r="I17" i="20"/>
  <c r="I11" i="20"/>
  <c r="I12" i="20"/>
  <c r="I13" i="20"/>
  <c r="I14" i="20"/>
  <c r="I15" i="20"/>
  <c r="I10" i="20"/>
  <c r="I112" i="4"/>
  <c r="I111" i="4"/>
  <c r="I110" i="4"/>
  <c r="I109" i="4"/>
  <c r="I103" i="4"/>
  <c r="I102" i="4"/>
  <c r="I101" i="4"/>
  <c r="I100" i="4"/>
  <c r="I99" i="4"/>
  <c r="I98" i="4"/>
  <c r="I96" i="4"/>
  <c r="I95" i="4"/>
  <c r="I94" i="4"/>
  <c r="I93" i="4"/>
  <c r="I92" i="4"/>
  <c r="I91" i="4"/>
  <c r="I89" i="4"/>
  <c r="I88" i="4"/>
  <c r="I87" i="4"/>
  <c r="I86" i="4"/>
  <c r="I85" i="4"/>
  <c r="I84" i="4"/>
  <c r="I82" i="4"/>
  <c r="I81" i="4"/>
  <c r="I80" i="4"/>
  <c r="I79" i="4"/>
  <c r="I78" i="4"/>
  <c r="I77" i="4"/>
  <c r="I72" i="4"/>
  <c r="I71" i="4"/>
  <c r="I70" i="4"/>
  <c r="I69" i="4"/>
  <c r="I67" i="4"/>
  <c r="I66" i="4"/>
  <c r="I65" i="4"/>
  <c r="I64" i="4"/>
  <c r="I62" i="4"/>
  <c r="I61" i="4"/>
  <c r="I60" i="4"/>
  <c r="I59" i="4"/>
  <c r="I57" i="4"/>
  <c r="I56" i="4"/>
  <c r="I55" i="4"/>
  <c r="I54" i="4"/>
  <c r="I6" i="4"/>
  <c r="I7" i="4"/>
  <c r="I9" i="4"/>
  <c r="I10" i="4"/>
  <c r="I11" i="4"/>
  <c r="I12" i="4"/>
  <c r="I13" i="4"/>
  <c r="I14" i="4"/>
  <c r="I15" i="4"/>
  <c r="I16" i="4"/>
  <c r="I5" i="4"/>
  <c r="H41" i="5"/>
  <c r="H35" i="5"/>
  <c r="H34" i="5"/>
  <c r="H33" i="5"/>
  <c r="H12" i="5"/>
  <c r="H7" i="5"/>
  <c r="H6" i="5"/>
  <c r="H5" i="5"/>
  <c r="H50" i="5"/>
  <c r="H51" i="5"/>
  <c r="H49" i="5"/>
  <c r="H16" i="22"/>
  <c r="H15" i="22"/>
  <c r="H14" i="22"/>
  <c r="H6" i="22"/>
  <c r="H7" i="22"/>
  <c r="H9" i="22"/>
  <c r="H5" i="22"/>
  <c r="H75" i="18"/>
  <c r="H74" i="18"/>
  <c r="H73" i="18"/>
  <c r="H53" i="18"/>
  <c r="H52" i="18"/>
  <c r="H47" i="18"/>
  <c r="H46" i="18"/>
  <c r="H45" i="18"/>
  <c r="H44" i="18"/>
  <c r="H42" i="18"/>
  <c r="H41" i="18"/>
  <c r="H40" i="18"/>
  <c r="H39" i="18"/>
  <c r="H34" i="18"/>
  <c r="H33" i="18"/>
  <c r="H32" i="18"/>
  <c r="H31" i="18"/>
  <c r="H30" i="18"/>
  <c r="H29" i="18"/>
  <c r="H24" i="18"/>
  <c r="H23" i="18"/>
  <c r="H22" i="18"/>
  <c r="H21" i="18"/>
  <c r="H20" i="18"/>
  <c r="H19" i="18"/>
  <c r="H14" i="18"/>
  <c r="H13" i="18"/>
  <c r="H12" i="18"/>
  <c r="H11" i="18"/>
  <c r="H6" i="18"/>
  <c r="H5" i="18"/>
  <c r="H57" i="3"/>
  <c r="H56" i="3"/>
  <c r="H55" i="3"/>
  <c r="H54" i="3"/>
  <c r="H49" i="3"/>
  <c r="H48" i="3"/>
  <c r="H47" i="3"/>
  <c r="H46" i="3"/>
  <c r="H45" i="3"/>
  <c r="H44" i="3"/>
  <c r="H39" i="3"/>
  <c r="H38" i="3"/>
  <c r="H37" i="3"/>
  <c r="H36" i="3"/>
  <c r="H35" i="3"/>
  <c r="H23" i="3"/>
  <c r="H22" i="3"/>
  <c r="H21" i="3"/>
  <c r="H8" i="3"/>
  <c r="H7" i="3"/>
  <c r="H6" i="3"/>
  <c r="H5" i="3"/>
  <c r="H24" i="2"/>
  <c r="H23" i="2"/>
  <c r="H18" i="2"/>
  <c r="H17" i="2"/>
  <c r="H6" i="2"/>
  <c r="H5" i="2"/>
  <c r="E12" i="2" l="1"/>
  <c r="H12" i="2" s="1"/>
  <c r="E11" i="2"/>
  <c r="H11" i="2" s="1"/>
</calcChain>
</file>

<file path=xl/sharedStrings.xml><?xml version="1.0" encoding="utf-8"?>
<sst xmlns="http://schemas.openxmlformats.org/spreadsheetml/2006/main" count="2934" uniqueCount="397">
  <si>
    <t>B</t>
  </si>
  <si>
    <t>(mm)</t>
  </si>
  <si>
    <t>Board</t>
  </si>
  <si>
    <t>A</t>
  </si>
  <si>
    <t>600x600x15</t>
  </si>
  <si>
    <t>1200x600x15</t>
  </si>
  <si>
    <t xml:space="preserve"> </t>
  </si>
  <si>
    <t>C</t>
  </si>
  <si>
    <t>SL2</t>
  </si>
  <si>
    <t>600x600x19</t>
  </si>
  <si>
    <t>600x600x20</t>
  </si>
  <si>
    <t>S</t>
  </si>
  <si>
    <t>Vector</t>
  </si>
  <si>
    <t>1500x300x19</t>
  </si>
  <si>
    <t>1800x300x19</t>
  </si>
  <si>
    <t>5,04</t>
  </si>
  <si>
    <t>6,48</t>
  </si>
  <si>
    <t>600x600x24</t>
  </si>
  <si>
    <t>600x600x8</t>
  </si>
  <si>
    <t>5,76</t>
  </si>
  <si>
    <t>BP9418M6G1</t>
  </si>
  <si>
    <t>BP2056M6C1</t>
  </si>
  <si>
    <t>600x1200x15</t>
  </si>
  <si>
    <t>Finesse</t>
  </si>
  <si>
    <t>Tegular 24</t>
  </si>
  <si>
    <t>Tegular 15</t>
  </si>
  <si>
    <t xml:space="preserve">Board </t>
  </si>
  <si>
    <t xml:space="preserve">C </t>
  </si>
  <si>
    <t>Tegular 24-90</t>
  </si>
  <si>
    <t>Tegular 15-90</t>
  </si>
  <si>
    <t>Tegular  24</t>
  </si>
  <si>
    <t xml:space="preserve">Ecomin Planet </t>
  </si>
  <si>
    <t xml:space="preserve">Ecomin Filigran </t>
  </si>
  <si>
    <t>600x600x13</t>
  </si>
  <si>
    <t>600x1200x20</t>
  </si>
  <si>
    <t>BP2118M6H2</t>
  </si>
  <si>
    <t>600x600x35</t>
  </si>
  <si>
    <t>BP2067M6D2</t>
  </si>
  <si>
    <t>BP2076M6D2</t>
  </si>
  <si>
    <t>BP2083M6D2</t>
  </si>
  <si>
    <t>BP3975M6A1</t>
  </si>
  <si>
    <t>BP3977M6A1</t>
  </si>
  <si>
    <t>BP3981M6A1</t>
  </si>
  <si>
    <t>BP3983M6A1</t>
  </si>
  <si>
    <t>BP3984M6A1</t>
  </si>
  <si>
    <t>BP3985M6A1</t>
  </si>
  <si>
    <t>BP3986M6A1</t>
  </si>
  <si>
    <t>TOPIQ Prime A1</t>
  </si>
  <si>
    <t>Dekor Metall RG 1,0-3,0</t>
  </si>
  <si>
    <t>Dekor Metall RG 2,5-5,5</t>
  </si>
  <si>
    <t>Dekor Metall RG 1,5-2,8D</t>
  </si>
  <si>
    <t>800x800x40</t>
  </si>
  <si>
    <t>1180x1180x40</t>
  </si>
  <si>
    <t>1180x1780x40</t>
  </si>
  <si>
    <t>1180x2380x40</t>
  </si>
  <si>
    <t>1200x600x13</t>
  </si>
  <si>
    <t>TOPIQ Efficient Pro A1</t>
  </si>
  <si>
    <t>600x1200x19</t>
  </si>
  <si>
    <t>1200 x 1200</t>
  </si>
  <si>
    <t xml:space="preserve">Sonic Sky </t>
  </si>
  <si>
    <t>1200 x 2400</t>
  </si>
  <si>
    <t>1800 x 3600</t>
  </si>
  <si>
    <t xml:space="preserve">1180 x 1910 </t>
  </si>
  <si>
    <t>600 x 1200</t>
  </si>
  <si>
    <t>1200 x 1800</t>
  </si>
  <si>
    <t>D</t>
  </si>
  <si>
    <t>600x1200x13</t>
  </si>
  <si>
    <t>KD100</t>
  </si>
  <si>
    <t>RB25</t>
  </si>
  <si>
    <t>RB55</t>
  </si>
  <si>
    <t>Tegular  24-90</t>
  </si>
  <si>
    <t>AMF Thermatex STAR</t>
  </si>
  <si>
    <t xml:space="preserve">AMF Thermatex ALPHA Color </t>
  </si>
  <si>
    <t xml:space="preserve">AMF Thermatex Varioline Metall Dekor </t>
  </si>
  <si>
    <t>BP3976M6B1</t>
  </si>
  <si>
    <t>BP3978M6B1</t>
  </si>
  <si>
    <t>BP3980M6B1</t>
  </si>
  <si>
    <t xml:space="preserve">AMF Thermatex FEINFRESKO </t>
  </si>
  <si>
    <t xml:space="preserve">AMF Thermatex FEINSTRATOS </t>
  </si>
  <si>
    <t xml:space="preserve">Thermatex Thermofon </t>
  </si>
  <si>
    <t xml:space="preserve">Thermatex Aquatec </t>
  </si>
  <si>
    <t xml:space="preserve">AMF Thermatex FRESKO </t>
  </si>
  <si>
    <t>AMF Thermatex MERCURE</t>
  </si>
  <si>
    <t xml:space="preserve">Thermatex Antaris C </t>
  </si>
  <si>
    <t>600x600x30</t>
  </si>
  <si>
    <t xml:space="preserve">Ecomin Orbit    </t>
  </si>
  <si>
    <t>600x1200x8</t>
  </si>
  <si>
    <t>BP9419M6H2</t>
  </si>
  <si>
    <t>BP2067M6C1</t>
  </si>
  <si>
    <t>BP2076M6C1</t>
  </si>
  <si>
    <t>600x1200x33</t>
  </si>
  <si>
    <t>BP2061M6C1</t>
  </si>
  <si>
    <t>300 x1200x36</t>
  </si>
  <si>
    <t>BP2070M6D2</t>
  </si>
  <si>
    <t>BP2079M6D2</t>
  </si>
  <si>
    <t>BP2089M6D2</t>
  </si>
  <si>
    <t>Código de Producto</t>
  </si>
  <si>
    <t>Tipo de Canto</t>
  </si>
  <si>
    <t>Formato</t>
  </si>
  <si>
    <t>Por Caja</t>
  </si>
  <si>
    <t>Unidades</t>
  </si>
  <si>
    <t>M2</t>
  </si>
  <si>
    <t>Kilos</t>
  </si>
  <si>
    <t>Por Pallet</t>
  </si>
  <si>
    <t>Cajas</t>
  </si>
  <si>
    <t>Tipo de</t>
  </si>
  <si>
    <t>Disponibilidad</t>
  </si>
  <si>
    <t>Precio Bruto</t>
  </si>
  <si>
    <t>€ / M2</t>
  </si>
  <si>
    <t>Precio Neto €/m2</t>
  </si>
  <si>
    <t>Distribuidor</t>
  </si>
  <si>
    <t>Ecomin Orbit Micro</t>
  </si>
  <si>
    <t>Descuento</t>
  </si>
  <si>
    <t>Thermatex FEINSTRATOS Micro</t>
  </si>
  <si>
    <t xml:space="preserve"> AMF ECOMIN</t>
  </si>
  <si>
    <t xml:space="preserve">AMF THERMATEX </t>
  </si>
  <si>
    <t xml:space="preserve">AMF THERMATEX ACOUSTIC RANGE </t>
  </si>
  <si>
    <t>Thermatex Antaris</t>
  </si>
  <si>
    <t>1200x600x19</t>
  </si>
  <si>
    <t>AMF TOPIQ</t>
  </si>
  <si>
    <r>
      <t xml:space="preserve">AMF </t>
    </r>
    <r>
      <rPr>
        <b/>
        <sz val="28"/>
        <color theme="1" tint="0.249977111117893"/>
        <rFont val="Arial"/>
        <family val="2"/>
      </rPr>
      <t>C</t>
    </r>
    <r>
      <rPr>
        <b/>
        <sz val="28"/>
        <color theme="9" tint="-0.249977111117893"/>
        <rFont val="Arial"/>
        <family val="2"/>
      </rPr>
      <t>O</t>
    </r>
    <r>
      <rPr>
        <b/>
        <sz val="28"/>
        <color rgb="FF00B050"/>
        <rFont val="Arial"/>
        <family val="2"/>
      </rPr>
      <t>L</t>
    </r>
    <r>
      <rPr>
        <b/>
        <sz val="28"/>
        <color rgb="FFFF0000"/>
        <rFont val="Arial"/>
        <family val="2"/>
      </rPr>
      <t>O</t>
    </r>
    <r>
      <rPr>
        <b/>
        <sz val="28"/>
        <color rgb="FF00B0F0"/>
        <rFont val="Arial"/>
        <family val="2"/>
      </rPr>
      <t>R</t>
    </r>
    <r>
      <rPr>
        <b/>
        <sz val="28"/>
        <color rgb="FFFF0000"/>
        <rFont val="Arial"/>
        <family val="2"/>
      </rPr>
      <t xml:space="preserve"> Y DISEÑO </t>
    </r>
  </si>
  <si>
    <t>Descripción de Producto</t>
  </si>
  <si>
    <t>Alpha Silver 9006</t>
  </si>
  <si>
    <t xml:space="preserve">AMF Thermatex Varioline Madera Dekor </t>
  </si>
  <si>
    <t>Dekor Madera Fresno</t>
  </si>
  <si>
    <t>Dekor Madera Abedul</t>
  </si>
  <si>
    <t>Dekor Madera Cerezo Americano</t>
  </si>
  <si>
    <t>Dekor Madera Cerezo Europeo</t>
  </si>
  <si>
    <t>Dekor Madera Arce</t>
  </si>
  <si>
    <t>Dekor Madera Roble</t>
  </si>
  <si>
    <t>AMF Thermatex Varioline MOTIV Personalizado</t>
  </si>
  <si>
    <t>Motiv Personalizado</t>
  </si>
  <si>
    <t>Material Clase: A2-s1,d0 o Según Motiv C-s1,d0
Precio global por elaboración de imagen: 1 placa: 50,00 € neto
Se debe de proporcionar un archivo listo para la impresión que cumpla con los siguientes requisitos. 
Exigencias graficas:
Archivos de gráficos (.tif, .jpg, .eps. en tamaño correspondiente) o archivos PDF estándar x3
Resolución min. 300 dpi; alternativa: archivos vectoriales 3 mm de margen de impresión en cada canto.
Derechos de imagen y uso deben ser presentados. Estas directrices para la transferencia de datos se deben cumplir.</t>
  </si>
  <si>
    <t>ISLAS ACÚSTICAS</t>
  </si>
  <si>
    <t>Topiq Sonic Element Classic Cuadrado Blanco</t>
  </si>
  <si>
    <t>Topiq Sonic Element Classic Rectangular Blanco</t>
  </si>
  <si>
    <t>Topiq Sonic Element Classic Circular Blanco</t>
  </si>
  <si>
    <t>Ø 800x40</t>
  </si>
  <si>
    <t>Ø 1180x40</t>
  </si>
  <si>
    <t>Topiq Sonic Element Classic Cuadrado Color</t>
  </si>
  <si>
    <t>Topiq Sonic Element Classic Rectangular Color</t>
  </si>
  <si>
    <t>Topiq Sonic Element Classic Circular Color</t>
  </si>
  <si>
    <t>Otros formatos bajo consulta.</t>
  </si>
  <si>
    <t>Diseños de superficie disponibles: THERMATEX® Alpha /THERMATEX® Alpha HD con velo acústico en color blanco (otros colores bajo petición).</t>
  </si>
  <si>
    <t>Color del marco:blanco tipo RAL 9016, anodizado aluminio natural, otros colores bajo petición</t>
  </si>
  <si>
    <t>Kit de suministro: Placas, perfil de marco, perfil rigirizador, accesorios de marco y cables de suspensión (longitud estándar 100 cm)</t>
  </si>
  <si>
    <t>Sonic Arc Convexo</t>
  </si>
  <si>
    <t>Sonic Arc Cóncavo</t>
  </si>
  <si>
    <t xml:space="preserve">D </t>
  </si>
  <si>
    <t>Kit de suministro: isla acústica con 4 cables de suspensión (compuestos por fijador del cable, cable y suspensor de cable)</t>
  </si>
  <si>
    <t xml:space="preserve">Thermatex Sonic Modern Classic Blanco </t>
  </si>
  <si>
    <t>Acabado de superficie color blanco.</t>
  </si>
  <si>
    <t>Otros formatos y colores bajo consulta.</t>
  </si>
  <si>
    <t>Thermatex  Bafle Acústico Classic Blanco con Marco</t>
  </si>
  <si>
    <t>300 x 1200 x 50</t>
  </si>
  <si>
    <t>600 x 1200 x 50</t>
  </si>
  <si>
    <t>El precio no incluye los elementos de suspensión y está basado para 100 unidades.</t>
  </si>
  <si>
    <t>Suspensor Mosquetón 40 x 4 mm</t>
  </si>
  <si>
    <t>Thermatex Line Modern Pared Acústica Classic Blanco</t>
  </si>
  <si>
    <t>Acabado de superficie color blanco y marco color aluminio anodizado. Otros formatos y colores bajo consulta.</t>
  </si>
  <si>
    <t>Kit de suministro: Pared Acústica y elementos de fijación, incluidos en el precio. El precio está basado para 4 unidades.</t>
  </si>
  <si>
    <t>Especificación de Producto</t>
  </si>
  <si>
    <t>Indicado para Islas acústicas TOPIQ® Sonic Element.                                                       Diámetro del cable 1,5 mm.                     Largo del cable 1000 mm                    (largos adicionales bajo consulta). Fijación al techo con rosca interior M6. Capacidad de carga 15 kg.</t>
  </si>
  <si>
    <t>Indicado para Islas acústicas THERMATEX® Sonic Sky, THERMATEX® Bafle BAN.                                                        Diámetro del cable 1,5 mm.                     Largo del cable 1000 mm                    (largos adicionales bajo consulta). Fijación al techo con rosca interior M6. Capacidad de carga 15 kg.</t>
  </si>
  <si>
    <t>Indicado para Islas acústicas THERMATEX® Sonic Modern                                                    Diámetro del cable 1,5 mm.                     Largo del cable 1000 mm                    (largos adicionales bajo consulta). Fijación al techo con rosca interior M6. Capacidad de carga 15 kg.</t>
  </si>
  <si>
    <t>Indicado para Islas acústicas THERMATEX® Sonic Arc                                                    Diámetro del cable 1,5 mm.                     Largo del cable 1000 mm                    (largos adicionales bajo consulta). Fijación al techo con rosca interior M6. Capacidad de carga 15 kg.</t>
  </si>
  <si>
    <t>Elementos de Suspensión</t>
  </si>
  <si>
    <t xml:space="preserve">Suspensor Integral Topiq Sonic Element TS 1 </t>
  </si>
  <si>
    <t xml:space="preserve">Suspensor Sonic Sky / Bafle BAN </t>
  </si>
  <si>
    <t>Suspensor Sonic Modern</t>
  </si>
  <si>
    <t xml:space="preserve">Suspensor Sonic Arc </t>
  </si>
  <si>
    <t>600x600</t>
  </si>
  <si>
    <t>€ / Caja</t>
  </si>
  <si>
    <t>Precio Neto €/Ud</t>
  </si>
  <si>
    <t>Precio Neto €/ml</t>
  </si>
  <si>
    <t>Precio Neto €/Cj</t>
  </si>
  <si>
    <t>Referencia de</t>
  </si>
  <si>
    <t>Producto</t>
  </si>
  <si>
    <t xml:space="preserve">Los techos metálicos están disponibles en dimensiones, formas, perforaciones o colores especiales con aberturas o recortes (circulares, rectangulares y otros) con varios sistemas de suspensión que ofrecen soluciones individuales.                      </t>
  </si>
  <si>
    <t>Para más detalles contacte con su Técnico Comercial</t>
  </si>
  <si>
    <t>Liso</t>
  </si>
  <si>
    <t xml:space="preserve">Perforado Rg 2516 con Velo Acústico  </t>
  </si>
  <si>
    <t>Microperforado Rd 1522 con Velo Acústico</t>
  </si>
  <si>
    <t>Extra Microperforado Rg 0701 con Velo Acústico</t>
  </si>
  <si>
    <t>Tegular 24 - 2</t>
  </si>
  <si>
    <t>Tegular 24 - 8</t>
  </si>
  <si>
    <t>Perforado Rg 2516 sin Velo Acústico</t>
  </si>
  <si>
    <t>Microperforado Rd 1522 sin Velo Acústico</t>
  </si>
  <si>
    <t>Tegular 15 - 8</t>
  </si>
  <si>
    <t>Axal Vector</t>
  </si>
  <si>
    <t>Board MESH METAL</t>
  </si>
  <si>
    <t xml:space="preserve">Tegular 24 - 8 MESH METAL </t>
  </si>
  <si>
    <t xml:space="preserve">Tegular 15 - 8 MESH METAL </t>
  </si>
  <si>
    <t>CILP' IN Post Pintado Ral 9010</t>
  </si>
  <si>
    <r>
      <t>Q-CLIP F</t>
    </r>
    <r>
      <rPr>
        <b/>
        <sz val="14"/>
        <rFont val="Arial"/>
        <family val="2"/>
      </rPr>
      <t xml:space="preserve"> con bisel de 3mm</t>
    </r>
  </si>
  <si>
    <t>En combinación con el sistema de supensión DP-12</t>
  </si>
  <si>
    <r>
      <t>R-CLIP F</t>
    </r>
    <r>
      <rPr>
        <b/>
        <sz val="14"/>
        <rFont val="Arial"/>
        <family val="2"/>
      </rPr>
      <t xml:space="preserve"> con bisel de 3mm</t>
    </r>
  </si>
  <si>
    <t>BP2062M6C1</t>
  </si>
  <si>
    <t>Sistema de Suspensión Cilp'In DP-12 Gemagrid®</t>
  </si>
  <si>
    <t>ML</t>
  </si>
  <si>
    <t>BPM300100</t>
  </si>
  <si>
    <t>3746x20x31</t>
  </si>
  <si>
    <t>Perfil U</t>
  </si>
  <si>
    <t>€ / ML</t>
  </si>
  <si>
    <t>4000x16x40</t>
  </si>
  <si>
    <t>Perfil Clip DP-12</t>
  </si>
  <si>
    <t>BPM300119</t>
  </si>
  <si>
    <t>95x23x17</t>
  </si>
  <si>
    <t>Empalme Perfil U</t>
  </si>
  <si>
    <t>20x21x6</t>
  </si>
  <si>
    <t>Clip de Cuelgue Perfil U con DP-12</t>
  </si>
  <si>
    <t>BPM300138</t>
  </si>
  <si>
    <t>60x5</t>
  </si>
  <si>
    <t>Empalme Perfil DP-12</t>
  </si>
  <si>
    <t>BPM300105D</t>
  </si>
  <si>
    <t>50x20x4</t>
  </si>
  <si>
    <t>Suspensor para Perfil DP-12</t>
  </si>
  <si>
    <t>90x35x25</t>
  </si>
  <si>
    <t>Tipos de Canto</t>
  </si>
  <si>
    <t xml:space="preserve">Suspensor para Espiral Topiq Sonic Element SAE GHD 1 </t>
  </si>
  <si>
    <t>€ / Ud</t>
  </si>
  <si>
    <t>Pieza de Angulo a pared</t>
  </si>
  <si>
    <t>BP2080M6D2</t>
  </si>
  <si>
    <t>BPM311022C</t>
  </si>
  <si>
    <t>Thermatex Plain (Liso)</t>
  </si>
  <si>
    <t xml:space="preserve">Thermatex Plain (Liso) Hygena </t>
  </si>
  <si>
    <t>BP2119M6C1</t>
  </si>
  <si>
    <t>BP2124M6C1</t>
  </si>
  <si>
    <t>BP2126M6C1</t>
  </si>
  <si>
    <t>BP2127M6C1</t>
  </si>
  <si>
    <t>BP2126M6D2</t>
  </si>
  <si>
    <t>BP2127M6D2</t>
  </si>
  <si>
    <t>BP2133M6C1</t>
  </si>
  <si>
    <t>BP2134M6C1</t>
  </si>
  <si>
    <t>BP2133M6D2</t>
  </si>
  <si>
    <t>BP2134M6D2</t>
  </si>
  <si>
    <t>BP2771M6D2</t>
  </si>
  <si>
    <t>BP2772M6D2</t>
  </si>
  <si>
    <t>BP2168M6C1</t>
  </si>
  <si>
    <t>BP2172M6D2</t>
  </si>
  <si>
    <t>BP2174M6D2</t>
  </si>
  <si>
    <t>BP9683M6C1</t>
  </si>
  <si>
    <t>BP3727M6C1</t>
  </si>
  <si>
    <t>BP9684M6C1</t>
  </si>
  <si>
    <t>BP9684M6D2</t>
  </si>
  <si>
    <t>BP3729M6D2</t>
  </si>
  <si>
    <t>BP9685M6D2</t>
  </si>
  <si>
    <t>BP3731M6D2</t>
  </si>
  <si>
    <t>BP2783M6D2</t>
  </si>
  <si>
    <t>BP2175M6C1</t>
  </si>
  <si>
    <t>BP3719M6C1</t>
  </si>
  <si>
    <t>BP2179M6C1</t>
  </si>
  <si>
    <t>BP2179M6D2</t>
  </si>
  <si>
    <t>BP3721M6D2</t>
  </si>
  <si>
    <t>BP2182M6D2</t>
  </si>
  <si>
    <t>BP3723M6D2</t>
  </si>
  <si>
    <t>BP2185M6D2</t>
  </si>
  <si>
    <t>MALLA ESTIRADA Post pintado Ral 9010 / Ral 9006 / Ral 9005 / Ral 9007</t>
  </si>
  <si>
    <t>Pedidos inferiores a 300m2, sobre costo de 200,00 € neto.</t>
  </si>
  <si>
    <t>1200x600</t>
  </si>
  <si>
    <t>BP3979M6A1</t>
  </si>
  <si>
    <t>RB35</t>
  </si>
  <si>
    <t>BP2071M6C1</t>
  </si>
  <si>
    <t>BP2071M6D2</t>
  </si>
  <si>
    <t>BP2080M6C1</t>
  </si>
  <si>
    <t>BP2087M6D2</t>
  </si>
  <si>
    <t>BPM300140E</t>
  </si>
  <si>
    <t>Pedido Mínimo</t>
  </si>
  <si>
    <t>de Suministro</t>
  </si>
  <si>
    <t>Alpha Negro Mate 9004</t>
  </si>
  <si>
    <t>Pallet</t>
  </si>
  <si>
    <t>Pedido Mínimo de</t>
  </si>
  <si>
    <t>Suministro</t>
  </si>
  <si>
    <t>Caja</t>
  </si>
  <si>
    <t>300 x 1800 x 40</t>
  </si>
  <si>
    <t>300 x 1200 x 40</t>
  </si>
  <si>
    <t>400 x 1200 x 40</t>
  </si>
  <si>
    <t>400 x 1800 x 40</t>
  </si>
  <si>
    <t>El precio no incluye los elementos de suspensión y está basado para 50 unidades.</t>
  </si>
  <si>
    <t>Thermatex  Bafle Acústico Element Blanco sin Marco</t>
  </si>
  <si>
    <t xml:space="preserve">Thermatex Wallcoustic Line Modern </t>
  </si>
  <si>
    <t>Descarga de Fichas Técnicas:</t>
  </si>
  <si>
    <t xml:space="preserve">Thermatex Alpha Hygena </t>
  </si>
  <si>
    <t>300 m2</t>
  </si>
  <si>
    <t>600 m2</t>
  </si>
  <si>
    <t>Consultar</t>
  </si>
  <si>
    <t>Clases de Expedición</t>
  </si>
  <si>
    <t>Disponibilidad entre 1 - 2 semanas</t>
  </si>
  <si>
    <t>Disponibilidad entre 2 - 3 semanas</t>
  </si>
  <si>
    <t>Disponibilidad entre 3 - 4 semanas</t>
  </si>
  <si>
    <t>Disponibilidad entre 4 - 6 semanas</t>
  </si>
  <si>
    <t>Disponibilidad entre 6 - 8 semanas</t>
  </si>
  <si>
    <t>Categorias y Clases de Expedición:</t>
  </si>
  <si>
    <t>La construcción impone cada día, tiempos más cortos en la ejecución de los diferentes trabajos y por lo tanto mayor rapidez en el suministro de los materiales.</t>
  </si>
  <si>
    <t>Para ello hemos incluido la información referente al tiempo de disponibilidad, no de entrega, de los materiales en fábrica teniendo en cuenta que se refiere para suministros que completen camión.</t>
  </si>
  <si>
    <t>De esta manera podrán, fácilmente, hacer un cálculo rápido de cuando deben enviar sus pedidos, además de poder informar a sus clientes acerca de los suministros.</t>
  </si>
  <si>
    <t>Alpha Marmol Verde</t>
  </si>
  <si>
    <t>Alpha Cobre</t>
  </si>
  <si>
    <t>Alpha Roble</t>
  </si>
  <si>
    <t>Alpha Latón</t>
  </si>
  <si>
    <t>Alpha Azul Acero</t>
  </si>
  <si>
    <t>Alpha Arena</t>
  </si>
  <si>
    <t>Alpha Hormigón</t>
  </si>
  <si>
    <t>Alpha Granito</t>
  </si>
  <si>
    <t xml:space="preserve">Thermatex Alpha </t>
  </si>
  <si>
    <t xml:space="preserve">Thermatex Acoustic </t>
  </si>
  <si>
    <t>1200x300x19</t>
  </si>
  <si>
    <t>Thermatex Alpha ONE</t>
  </si>
  <si>
    <t>Thermatex Acoustic dB 24 mm</t>
  </si>
  <si>
    <t>Thermatex Acoustic dB 30 mm</t>
  </si>
  <si>
    <t xml:space="preserve">Vector </t>
  </si>
  <si>
    <t>Thermatex Alpha HD 19mm</t>
  </si>
  <si>
    <t>Tegular  15-90</t>
  </si>
  <si>
    <t>Thermatex Alpha HD 30mm</t>
  </si>
  <si>
    <t>Thermatex Alpha HD 35mm</t>
  </si>
  <si>
    <t>BPM300120E</t>
  </si>
  <si>
    <t>BPM300121I</t>
  </si>
  <si>
    <t>Abrazadera para suspensión de varilla roscada</t>
  </si>
  <si>
    <t>43x37x20</t>
  </si>
  <si>
    <t xml:space="preserve">Thermatex Hygena Acoustic 15mm (Thermatex Thermofon Hygena) </t>
  </si>
  <si>
    <t>Alpha Crema</t>
  </si>
  <si>
    <t>Thermatex  Bafle Acústico Element Arc Blanco sin Marco</t>
  </si>
  <si>
    <t>600m2</t>
  </si>
  <si>
    <t>Thermatex Alpha Mediguard</t>
  </si>
  <si>
    <t>Thermatex Acoustic Mediguard</t>
  </si>
  <si>
    <t xml:space="preserve">THERMATEX HYGENA, MEDIGUARD &amp; CLEANROOM </t>
  </si>
  <si>
    <t xml:space="preserve">Thermatex Aquatec Hygena </t>
  </si>
  <si>
    <t>580x1180x40</t>
  </si>
  <si>
    <t>Mineral TOPIQ Sonic Element</t>
  </si>
  <si>
    <t>Topiq Sonic Element Classic Hexágono Blanco</t>
  </si>
  <si>
    <t>1363x1180x40</t>
  </si>
  <si>
    <t>Topiq Sonic Element Classic Triangular Blanco</t>
  </si>
  <si>
    <t>1022x1180x40</t>
  </si>
  <si>
    <t xml:space="preserve">Topiq Sonic Element Classic Paralelogramo Izquierdo </t>
  </si>
  <si>
    <t>1030x1180x40</t>
  </si>
  <si>
    <t>Topiq Sonic Element Classic Paralelogramo Derecho</t>
  </si>
  <si>
    <t>Topiq Sonic Element Classic Hexágono Color</t>
  </si>
  <si>
    <t>Topiq Sonic Element Classic Triangular Color</t>
  </si>
  <si>
    <t>Topiq Sonic Element Classic Paralelogramo Izquierdo Color</t>
  </si>
  <si>
    <t>Topiq Sonic Element Classic Paralelogramo Derecho Color</t>
  </si>
  <si>
    <t>Colores disponibles según carta de colores oficial Knauf Ceiling Solutions.</t>
  </si>
  <si>
    <t>Superficie color blanco, negro, silver, crema. Marco color tipo Ral 9016.</t>
  </si>
  <si>
    <t>Acabado de superficie color blanco con marco en color tipo Ral 9016.</t>
  </si>
  <si>
    <t xml:space="preserve">Mineral Thermatex  Sonic Line Arc  </t>
  </si>
  <si>
    <t xml:space="preserve">Mineral Thermatex  Sonic Line Modern  </t>
  </si>
  <si>
    <t>Mineral Thermatex  Bafle Line BAN con Marco</t>
  </si>
  <si>
    <t>Mineral Thermatex Bafle Element Arc sin Marco</t>
  </si>
  <si>
    <t xml:space="preserve">Mineral Topiq Wallcoustic Element </t>
  </si>
  <si>
    <t>Mineral Topiq Wallacoustic Element Classic Blanco</t>
  </si>
  <si>
    <t>880x1780x40</t>
  </si>
  <si>
    <t>Son necesarios 4 elementos de fijacción de cada Element.</t>
  </si>
  <si>
    <t>Muelle de fijacción en espiral CS7013B</t>
  </si>
  <si>
    <t>BPM300366</t>
  </si>
  <si>
    <t>Suspensor para Perfil U</t>
  </si>
  <si>
    <t>Mineral Thermatex Bafle Element sin Marco</t>
  </si>
  <si>
    <t>AMF Thermatex Varioline Symetra</t>
  </si>
  <si>
    <t>Rg 2,5-10</t>
  </si>
  <si>
    <t>Rg 4-10</t>
  </si>
  <si>
    <t>Rg 4-16</t>
  </si>
  <si>
    <t>Rg 4-16 / 4x4</t>
  </si>
  <si>
    <t>RS 15-20</t>
  </si>
  <si>
    <t>BP9420M6I2</t>
  </si>
  <si>
    <t>Ø 1600x40</t>
  </si>
  <si>
    <r>
      <t xml:space="preserve">KCS METAL Sistemas de Techos Metálicos Estandar </t>
    </r>
    <r>
      <rPr>
        <b/>
        <u/>
        <sz val="22"/>
        <rFont val="Arial Narrow"/>
        <family val="2"/>
      </rPr>
      <t>LAY-IN Post Pintado Ral 9010</t>
    </r>
  </si>
  <si>
    <t>v</t>
  </si>
  <si>
    <t xml:space="preserve">ADAGIO RANGE </t>
  </si>
  <si>
    <t>ADAGIO Alpha +</t>
  </si>
  <si>
    <t>300x1200x20</t>
  </si>
  <si>
    <t>ADAGIO Acoustic +</t>
  </si>
  <si>
    <t>300x1200x19</t>
  </si>
  <si>
    <t>SL 2</t>
  </si>
  <si>
    <t>300x1500x19 T</t>
  </si>
  <si>
    <t>300x1800x19 T</t>
  </si>
  <si>
    <t>300x2000x19 F</t>
  </si>
  <si>
    <t>600x1200x24</t>
  </si>
  <si>
    <t>ADAGIO dB +</t>
  </si>
  <si>
    <t>ADAGIO HD + 19 mm</t>
  </si>
  <si>
    <t>ADAGIO HD + 30 mm</t>
  </si>
  <si>
    <t>600x1200x30</t>
  </si>
  <si>
    <t>ADAGIO HD + 35 mm</t>
  </si>
  <si>
    <t>600x1200x35</t>
  </si>
  <si>
    <t>https://knauf.com/es-ES/tools/download-center?division%5B0%5D=ceilingsolutions&amp;language%5B0%5D=es</t>
  </si>
  <si>
    <t xml:space="preserve">Thermatex Sonic Sky </t>
  </si>
  <si>
    <t>El precio incluye los elementos de suspensión, 4 unidades por elemento.</t>
  </si>
  <si>
    <t>400 x 600 x 40</t>
  </si>
  <si>
    <t>400 x 1000 x 40</t>
  </si>
  <si>
    <t>2212M6D2</t>
  </si>
  <si>
    <t>Opti Microperforado Rg 0704 con Velo Acústico</t>
  </si>
  <si>
    <t>2213M6D2</t>
  </si>
  <si>
    <t>2215M6D2</t>
  </si>
  <si>
    <t>2216M6D2</t>
  </si>
  <si>
    <t>2218M6D2</t>
  </si>
  <si>
    <t>2219M6D2</t>
  </si>
  <si>
    <t>1200x600x8</t>
  </si>
  <si>
    <t>2221M6D2</t>
  </si>
  <si>
    <t>2500x300x19 F</t>
  </si>
  <si>
    <t>Dekor Metall QG 3,0-8,5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</si>
</sst>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F&quot;_-;\-* #,##0.00\ &quot;F&quot;_-;_-* &quot;-&quot;??\ &quot;F&quot;_-;_-@_-"/>
    <numFmt numFmtId="165" formatCode="0.0"/>
    <numFmt numFmtId="166" formatCode="0.000"/>
  </numFmts>
  <fonts count="7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7.5"/>
      <color indexed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color indexed="8"/>
      <name val="Impact"/>
      <family val="2"/>
    </font>
    <font>
      <b/>
      <sz val="26"/>
      <color indexed="18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8"/>
      <color indexed="18"/>
      <name val="Arial"/>
      <family val="2"/>
    </font>
    <font>
      <b/>
      <sz val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9"/>
      <color indexed="10"/>
      <name val="Arial"/>
      <family val="2"/>
    </font>
    <font>
      <b/>
      <sz val="18"/>
      <color indexed="10"/>
      <name val="Century Schoolbook"/>
      <family val="1"/>
    </font>
    <font>
      <u/>
      <sz val="14"/>
      <color indexed="12"/>
      <name val="Arial"/>
      <family val="2"/>
    </font>
    <font>
      <sz val="10"/>
      <color indexed="10"/>
      <name val="Arial"/>
      <family val="2"/>
    </font>
    <font>
      <sz val="10"/>
      <name val="Arial Rounded MT Bold"/>
      <family val="2"/>
    </font>
    <font>
      <b/>
      <sz val="18"/>
      <color theme="5"/>
      <name val="Century Schoolbook"/>
      <family val="1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0"/>
      <color rgb="FFFF0000"/>
      <name val="Arial"/>
      <family val="2"/>
    </font>
    <font>
      <b/>
      <sz val="20"/>
      <color rgb="FFFF0000"/>
      <name val="Arial"/>
      <family val="2"/>
    </font>
    <font>
      <b/>
      <shadow/>
      <sz val="24"/>
      <color rgb="FF4F81BD"/>
      <name val="Calibri"/>
      <family val="2"/>
    </font>
    <font>
      <sz val="10"/>
      <color rgb="FF0070C0"/>
      <name val="Arial"/>
      <family val="2"/>
    </font>
    <font>
      <b/>
      <sz val="22"/>
      <name val="Arial Narrow"/>
      <family val="2"/>
    </font>
    <font>
      <b/>
      <i/>
      <sz val="14"/>
      <color rgb="FFFF0000"/>
      <name val="Arial Narrow"/>
      <family val="2"/>
    </font>
    <font>
      <b/>
      <i/>
      <sz val="14"/>
      <color rgb="FF0070C0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28"/>
      <color rgb="FFFF0000"/>
      <name val="Arial"/>
      <family val="2"/>
    </font>
    <font>
      <b/>
      <sz val="10"/>
      <color rgb="FF0070C0"/>
      <name val="Arial"/>
      <family val="2"/>
    </font>
    <font>
      <b/>
      <sz val="26"/>
      <color rgb="FF0070C0"/>
      <name val="Arial"/>
      <family val="2"/>
    </font>
    <font>
      <b/>
      <u/>
      <sz val="16"/>
      <color rgb="FF0070C0"/>
      <name val="Century Schoolbook"/>
      <family val="1"/>
    </font>
    <font>
      <b/>
      <sz val="24"/>
      <color rgb="FF0070C0"/>
      <name val="Arial"/>
      <family val="2"/>
    </font>
    <font>
      <sz val="10"/>
      <name val="Arial"/>
      <family val="2"/>
      <charset val="238"/>
    </font>
    <font>
      <u/>
      <sz val="14"/>
      <name val="Arial"/>
      <family val="2"/>
    </font>
    <font>
      <i/>
      <sz val="16"/>
      <name val="Arial Rounded MT Bold"/>
      <family val="2"/>
    </font>
    <font>
      <b/>
      <sz val="28"/>
      <name val="Arial"/>
      <family val="2"/>
    </font>
    <font>
      <b/>
      <sz val="10"/>
      <color theme="1"/>
      <name val="Arial"/>
      <family val="2"/>
      <charset val="238"/>
    </font>
    <font>
      <i/>
      <sz val="10"/>
      <name val="Arial Narrow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36"/>
      <name val="Arial"/>
      <family val="2"/>
    </font>
    <font>
      <sz val="18"/>
      <name val="Arial"/>
      <family val="2"/>
    </font>
    <font>
      <sz val="12"/>
      <name val="Arial"/>
      <family val="2"/>
      <charset val="238"/>
    </font>
    <font>
      <sz val="10"/>
      <color rgb="FF000000"/>
      <name val="Arial"/>
      <family val="2"/>
    </font>
    <font>
      <b/>
      <sz val="20"/>
      <color rgb="FFFF0000"/>
      <name val="Arial Black"/>
      <family val="2"/>
    </font>
    <font>
      <b/>
      <sz val="28"/>
      <color rgb="FF00B050"/>
      <name val="Arial"/>
      <family val="2"/>
    </font>
    <font>
      <b/>
      <sz val="28"/>
      <color rgb="FF00B0F0"/>
      <name val="Arial"/>
      <family val="2"/>
    </font>
    <font>
      <b/>
      <sz val="28"/>
      <color theme="9" tint="-0.249977111117893"/>
      <name val="Arial"/>
      <family val="2"/>
    </font>
    <font>
      <b/>
      <sz val="28"/>
      <color rgb="FFFF0000"/>
      <name val="Arial"/>
      <family val="2"/>
    </font>
    <font>
      <b/>
      <sz val="28"/>
      <color rgb="FF7030A0"/>
      <name val="Arial"/>
      <family val="2"/>
    </font>
    <font>
      <b/>
      <sz val="28"/>
      <color theme="1" tint="0.249977111117893"/>
      <name val="Arial"/>
      <family val="2"/>
    </font>
    <font>
      <b/>
      <sz val="28"/>
      <color rgb="FF002060"/>
      <name val="Arial"/>
      <family val="2"/>
    </font>
    <font>
      <b/>
      <u/>
      <sz val="14"/>
      <name val="Arial"/>
      <family val="2"/>
    </font>
    <font>
      <b/>
      <u/>
      <sz val="15"/>
      <color theme="1" tint="0.34998626667073579"/>
      <name val="Arial"/>
      <family val="2"/>
    </font>
    <font>
      <b/>
      <u/>
      <sz val="10"/>
      <color rgb="FFFF0000"/>
      <name val="Arial"/>
      <family val="2"/>
    </font>
    <font>
      <b/>
      <sz val="14"/>
      <name val="Arial Narrow"/>
      <family val="2"/>
    </font>
    <font>
      <b/>
      <sz val="28"/>
      <color rgb="FF0070C0"/>
      <name val="Arial"/>
      <family val="2"/>
    </font>
    <font>
      <b/>
      <i/>
      <sz val="10"/>
      <name val="Arial Narrow"/>
      <family val="2"/>
    </font>
    <font>
      <b/>
      <i/>
      <sz val="10"/>
      <name val="Arial"/>
      <family val="2"/>
    </font>
    <font>
      <sz val="16"/>
      <color rgb="FFFF0000"/>
      <name val="Arial"/>
      <family val="2"/>
    </font>
    <font>
      <b/>
      <u/>
      <sz val="22"/>
      <name val="Arial Narrow"/>
      <family val="2"/>
    </font>
    <font>
      <b/>
      <u/>
      <sz val="12"/>
      <color indexed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50" fillId="0" borderId="0"/>
    <xf numFmtId="0" fontId="51" fillId="0" borderId="0" applyNumberFormat="0" applyFill="0" applyBorder="0" applyAlignment="0" applyProtection="0"/>
    <xf numFmtId="0" fontId="50" fillId="0" borderId="0"/>
  </cellStyleXfs>
  <cellXfs count="530">
    <xf numFmtId="0" fontId="0" fillId="0" borderId="0" xfId="0"/>
    <xf numFmtId="0" fontId="0" fillId="0" borderId="0" xfId="0" applyFill="1" applyBorder="1"/>
    <xf numFmtId="0" fontId="10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4" fillId="0" borderId="0" xfId="0" applyFont="1" applyAlignment="1">
      <alignment horizontal="center"/>
    </xf>
    <xf numFmtId="2" fontId="0" fillId="0" borderId="0" xfId="0" applyNumberFormat="1"/>
    <xf numFmtId="0" fontId="10" fillId="0" borderId="7" xfId="0" applyFont="1" applyFill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/>
    </xf>
    <xf numFmtId="0" fontId="0" fillId="0" borderId="0" xfId="0" applyBorder="1" applyAlignment="1">
      <alignment horizontal="left"/>
    </xf>
    <xf numFmtId="0" fontId="1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Font="1" applyBorder="1" applyAlignment="1">
      <alignment horizontal="left"/>
    </xf>
    <xf numFmtId="0" fontId="15" fillId="0" borderId="0" xfId="0" applyFont="1"/>
    <xf numFmtId="0" fontId="15" fillId="0" borderId="0" xfId="0" applyFont="1" applyFill="1" applyBorder="1" applyAlignment="1">
      <alignment horizontal="left"/>
    </xf>
    <xf numFmtId="0" fontId="2" fillId="0" borderId="0" xfId="0" applyFont="1"/>
    <xf numFmtId="0" fontId="19" fillId="0" borderId="0" xfId="0" applyFont="1"/>
    <xf numFmtId="0" fontId="17" fillId="0" borderId="0" xfId="0" applyFont="1" applyBorder="1"/>
    <xf numFmtId="0" fontId="14" fillId="0" borderId="0" xfId="0" applyFont="1" applyAlignment="1">
      <alignment horizontal="left"/>
    </xf>
    <xf numFmtId="0" fontId="13" fillId="0" borderId="0" xfId="0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/>
    <xf numFmtId="0" fontId="10" fillId="0" borderId="0" xfId="0" applyFont="1" applyFill="1" applyBorder="1"/>
    <xf numFmtId="0" fontId="19" fillId="0" borderId="0" xfId="0" applyFont="1" applyBorder="1"/>
    <xf numFmtId="0" fontId="0" fillId="0" borderId="0" xfId="0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20" fillId="0" borderId="0" xfId="0" applyFont="1" applyProtection="1">
      <protection locked="0"/>
    </xf>
    <xf numFmtId="2" fontId="10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7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2" fontId="2" fillId="0" borderId="7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12" xfId="0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10" fillId="0" borderId="22" xfId="0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center"/>
    </xf>
    <xf numFmtId="0" fontId="10" fillId="0" borderId="9" xfId="0" applyFont="1" applyFill="1" applyBorder="1"/>
    <xf numFmtId="0" fontId="10" fillId="0" borderId="8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center"/>
    </xf>
    <xf numFmtId="164" fontId="10" fillId="0" borderId="24" xfId="1" applyFont="1" applyFill="1" applyBorder="1"/>
    <xf numFmtId="0" fontId="10" fillId="0" borderId="12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left"/>
    </xf>
    <xf numFmtId="0" fontId="10" fillId="0" borderId="21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left"/>
    </xf>
    <xf numFmtId="0" fontId="10" fillId="0" borderId="24" xfId="0" applyFont="1" applyFill="1" applyBorder="1" applyAlignment="1">
      <alignment horizontal="left"/>
    </xf>
    <xf numFmtId="0" fontId="10" fillId="0" borderId="0" xfId="0" applyFont="1" applyFill="1" applyAlignment="1">
      <alignment horizontal="right"/>
    </xf>
    <xf numFmtId="0" fontId="13" fillId="0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3" fillId="0" borderId="0" xfId="2" applyAlignment="1" applyProtection="1">
      <alignment horizontal="center"/>
    </xf>
    <xf numFmtId="0" fontId="23" fillId="0" borderId="0" xfId="2" applyFont="1" applyBorder="1" applyAlignment="1" applyProtection="1">
      <alignment horizontal="center"/>
    </xf>
    <xf numFmtId="0" fontId="23" fillId="0" borderId="0" xfId="2" applyFont="1" applyFill="1" applyBorder="1" applyAlignment="1" applyProtection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8" fillId="0" borderId="0" xfId="0" applyFont="1" applyBorder="1"/>
    <xf numFmtId="0" fontId="29" fillId="0" borderId="0" xfId="0" applyFont="1"/>
    <xf numFmtId="0" fontId="31" fillId="0" borderId="0" xfId="0" applyFont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3" applyAlignment="1">
      <alignment horizontal="center"/>
    </xf>
    <xf numFmtId="2" fontId="2" fillId="0" borderId="0" xfId="3" applyNumberFormat="1" applyAlignment="1">
      <alignment horizontal="center"/>
    </xf>
    <xf numFmtId="0" fontId="5" fillId="0" borderId="0" xfId="3" applyFont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2" fillId="0" borderId="0" xfId="0" applyFont="1"/>
    <xf numFmtId="2" fontId="1" fillId="0" borderId="0" xfId="3" applyNumberFormat="1" applyFont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2" fillId="0" borderId="0" xfId="0" applyFont="1" applyFill="1"/>
    <xf numFmtId="0" fontId="37" fillId="0" borderId="0" xfId="0" applyFont="1" applyBorder="1" applyAlignment="1">
      <alignment horizontal="left"/>
    </xf>
    <xf numFmtId="0" fontId="10" fillId="0" borderId="19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vertical="top"/>
    </xf>
    <xf numFmtId="0" fontId="30" fillId="0" borderId="0" xfId="3" applyFont="1" applyBorder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44" fillId="0" borderId="0" xfId="0" applyFont="1"/>
    <xf numFmtId="2" fontId="44" fillId="0" borderId="0" xfId="0" applyNumberFormat="1" applyFont="1"/>
    <xf numFmtId="2" fontId="44" fillId="0" borderId="0" xfId="0" applyNumberFormat="1" applyFont="1" applyBorder="1" applyProtection="1">
      <protection locked="0"/>
    </xf>
    <xf numFmtId="0" fontId="44" fillId="0" borderId="0" xfId="0" applyFont="1" applyFill="1"/>
    <xf numFmtId="0" fontId="44" fillId="0" borderId="0" xfId="0" applyFont="1" applyAlignment="1">
      <alignment horizontal="left"/>
    </xf>
    <xf numFmtId="0" fontId="44" fillId="0" borderId="0" xfId="0" applyFont="1" applyAlignment="1">
      <alignment horizontal="center"/>
    </xf>
    <xf numFmtId="2" fontId="44" fillId="0" borderId="0" xfId="0" applyNumberFormat="1" applyFont="1" applyAlignment="1">
      <alignment horizontal="center"/>
    </xf>
    <xf numFmtId="2" fontId="44" fillId="0" borderId="0" xfId="0" applyNumberFormat="1" applyFont="1" applyAlignment="1" applyProtection="1">
      <alignment horizontal="center"/>
      <protection locked="0"/>
    </xf>
    <xf numFmtId="0" fontId="44" fillId="0" borderId="7" xfId="0" applyFont="1" applyFill="1" applyBorder="1"/>
    <xf numFmtId="0" fontId="44" fillId="0" borderId="7" xfId="0" applyFont="1" applyFill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4" fillId="0" borderId="0" xfId="0" applyFont="1" applyBorder="1" applyAlignment="1">
      <alignment horizontal="center"/>
    </xf>
    <xf numFmtId="0" fontId="44" fillId="0" borderId="0" xfId="0" applyFont="1" applyBorder="1"/>
    <xf numFmtId="2" fontId="44" fillId="0" borderId="0" xfId="0" applyNumberFormat="1" applyFont="1" applyProtection="1">
      <protection locked="0"/>
    </xf>
    <xf numFmtId="0" fontId="45" fillId="0" borderId="0" xfId="2" applyFont="1" applyAlignment="1" applyProtection="1">
      <alignment horizontal="center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Protection="1">
      <protection locked="0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1" fillId="0" borderId="0" xfId="0" applyFont="1" applyFill="1" applyBorder="1" applyAlignment="1">
      <alignment horizontal="left" vertical="center"/>
    </xf>
    <xf numFmtId="4" fontId="2" fillId="0" borderId="0" xfId="0" applyNumberFormat="1" applyFont="1" applyAlignment="1">
      <alignment horizontal="center"/>
    </xf>
    <xf numFmtId="0" fontId="2" fillId="0" borderId="0" xfId="0" applyFont="1" applyProtection="1">
      <protection locked="0"/>
    </xf>
    <xf numFmtId="0" fontId="13" fillId="0" borderId="0" xfId="0" applyFont="1" applyAlignment="1">
      <alignment horizontal="left"/>
    </xf>
    <xf numFmtId="0" fontId="13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14" xfId="0" applyFont="1" applyFill="1" applyBorder="1"/>
    <xf numFmtId="2" fontId="32" fillId="0" borderId="0" xfId="0" applyNumberFormat="1" applyFont="1"/>
    <xf numFmtId="0" fontId="32" fillId="0" borderId="0" xfId="0" applyFont="1" applyAlignment="1">
      <alignment vertical="top"/>
    </xf>
    <xf numFmtId="2" fontId="32" fillId="0" borderId="0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2" fontId="49" fillId="0" borderId="0" xfId="0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left"/>
    </xf>
    <xf numFmtId="0" fontId="44" fillId="0" borderId="20" xfId="0" applyFont="1" applyFill="1" applyBorder="1"/>
    <xf numFmtId="0" fontId="0" fillId="0" borderId="2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/>
    </xf>
    <xf numFmtId="0" fontId="44" fillId="0" borderId="16" xfId="0" applyFont="1" applyFill="1" applyBorder="1"/>
    <xf numFmtId="0" fontId="44" fillId="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4" fillId="0" borderId="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5" borderId="26" xfId="0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/>
    <xf numFmtId="0" fontId="13" fillId="0" borderId="0" xfId="0" applyFont="1" applyBorder="1"/>
    <xf numFmtId="2" fontId="2" fillId="0" borderId="14" xfId="0" applyNumberFormat="1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0" fontId="18" fillId="0" borderId="0" xfId="0" applyFont="1" applyBorder="1" applyAlignment="1">
      <alignment horizontal="center"/>
    </xf>
    <xf numFmtId="2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 applyProtection="1">
      <alignment horizontal="center"/>
      <protection locked="0"/>
    </xf>
    <xf numFmtId="0" fontId="13" fillId="0" borderId="0" xfId="3" applyFont="1" applyBorder="1" applyAlignment="1">
      <alignment horizontal="left"/>
    </xf>
    <xf numFmtId="2" fontId="44" fillId="0" borderId="7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5" borderId="3" xfId="0" applyFont="1" applyFill="1" applyBorder="1" applyAlignment="1">
      <alignment horizontal="center" vertical="center"/>
    </xf>
    <xf numFmtId="0" fontId="1" fillId="5" borderId="25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4" fontId="1" fillId="0" borderId="0" xfId="0" applyNumberFormat="1" applyFont="1" applyFill="1" applyBorder="1" applyAlignment="1">
      <alignment horizontal="center"/>
    </xf>
    <xf numFmtId="0" fontId="2" fillId="0" borderId="13" xfId="0" applyFont="1" applyBorder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" fillId="0" borderId="17" xfId="0" applyFont="1" applyBorder="1"/>
    <xf numFmtId="0" fontId="2" fillId="0" borderId="17" xfId="0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44" fillId="0" borderId="20" xfId="0" applyFont="1" applyFill="1" applyBorder="1" applyAlignment="1">
      <alignment horizontal="center"/>
    </xf>
    <xf numFmtId="0" fontId="44" fillId="0" borderId="15" xfId="0" applyFont="1" applyFill="1" applyBorder="1" applyAlignment="1">
      <alignment horizontal="center"/>
    </xf>
    <xf numFmtId="0" fontId="44" fillId="0" borderId="11" xfId="0" applyFont="1" applyFill="1" applyBorder="1" applyAlignment="1">
      <alignment horizontal="center"/>
    </xf>
    <xf numFmtId="0" fontId="44" fillId="0" borderId="31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15" fillId="0" borderId="13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 applyBorder="1" applyProtection="1">
      <protection locked="0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0" fontId="1" fillId="0" borderId="7" xfId="0" applyFont="1" applyFill="1" applyBorder="1" applyAlignment="1">
      <alignment horizontal="center"/>
    </xf>
    <xf numFmtId="1" fontId="1" fillId="0" borderId="7" xfId="2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0" fontId="1" fillId="0" borderId="0" xfId="0" applyFont="1"/>
    <xf numFmtId="2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1" fillId="0" borderId="7" xfId="0" applyFont="1" applyBorder="1" applyAlignment="1">
      <alignment horizontal="center"/>
    </xf>
    <xf numFmtId="0" fontId="27" fillId="0" borderId="7" xfId="0" applyFont="1" applyBorder="1"/>
    <xf numFmtId="0" fontId="56" fillId="0" borderId="7" xfId="0" applyFont="1" applyFill="1" applyBorder="1" applyAlignment="1">
      <alignment horizontal="left"/>
    </xf>
    <xf numFmtId="0" fontId="0" fillId="4" borderId="0" xfId="0" applyFill="1"/>
    <xf numFmtId="0" fontId="4" fillId="4" borderId="0" xfId="0" applyFont="1" applyFill="1"/>
    <xf numFmtId="0" fontId="32" fillId="4" borderId="0" xfId="0" applyFont="1" applyFill="1"/>
    <xf numFmtId="0" fontId="41" fillId="4" borderId="0" xfId="0" applyFont="1" applyFill="1"/>
    <xf numFmtId="0" fontId="42" fillId="4" borderId="0" xfId="0" applyFont="1" applyFill="1"/>
    <xf numFmtId="0" fontId="43" fillId="4" borderId="0" xfId="0" applyFont="1" applyFill="1" applyAlignment="1">
      <alignment horizontal="right"/>
    </xf>
    <xf numFmtId="0" fontId="46" fillId="4" borderId="0" xfId="0" applyFont="1" applyFill="1"/>
    <xf numFmtId="0" fontId="25" fillId="4" borderId="0" xfId="0" applyFont="1" applyFill="1"/>
    <xf numFmtId="0" fontId="3" fillId="4" borderId="0" xfId="2" applyFill="1" applyBorder="1" applyAlignment="1" applyProtection="1"/>
    <xf numFmtId="0" fontId="4" fillId="4" borderId="0" xfId="2" applyFont="1" applyFill="1" applyBorder="1" applyAlignment="1" applyProtection="1">
      <alignment horizontal="center"/>
    </xf>
    <xf numFmtId="0" fontId="2" fillId="4" borderId="0" xfId="0" applyFont="1" applyFill="1"/>
    <xf numFmtId="0" fontId="6" fillId="4" borderId="0" xfId="2" applyFont="1" applyFill="1" applyBorder="1" applyAlignment="1" applyProtection="1">
      <alignment horizontal="right"/>
    </xf>
    <xf numFmtId="0" fontId="11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0" fontId="12" fillId="4" borderId="0" xfId="0" applyFont="1" applyFill="1"/>
    <xf numFmtId="2" fontId="4" fillId="4" borderId="0" xfId="2" applyNumberFormat="1" applyFont="1" applyFill="1" applyBorder="1" applyAlignment="1" applyProtection="1">
      <alignment horizontal="center"/>
    </xf>
    <xf numFmtId="0" fontId="44" fillId="4" borderId="0" xfId="0" applyFont="1" applyFill="1" applyAlignment="1">
      <alignment horizontal="right"/>
    </xf>
    <xf numFmtId="9" fontId="57" fillId="4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44" fillId="0" borderId="17" xfId="0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/>
    </xf>
    <xf numFmtId="2" fontId="2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" fontId="55" fillId="4" borderId="0" xfId="0" applyNumberFormat="1" applyFont="1" applyFill="1" applyAlignment="1">
      <alignment horizontal="right"/>
    </xf>
    <xf numFmtId="49" fontId="44" fillId="4" borderId="0" xfId="0" applyNumberFormat="1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62" fillId="0" borderId="0" xfId="0" applyFont="1" applyAlignment="1"/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25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>
      <alignment horizontal="left"/>
    </xf>
    <xf numFmtId="0" fontId="1" fillId="8" borderId="20" xfId="0" applyFont="1" applyFill="1" applyBorder="1" applyAlignment="1">
      <alignment horizontal="center" vertical="center"/>
    </xf>
    <xf numFmtId="0" fontId="1" fillId="8" borderId="20" xfId="0" applyFont="1" applyFill="1" applyBorder="1" applyAlignment="1" applyProtection="1">
      <alignment horizontal="center" vertical="center"/>
      <protection locked="0"/>
    </xf>
    <xf numFmtId="0" fontId="1" fillId="8" borderId="18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vertical="center"/>
    </xf>
    <xf numFmtId="0" fontId="1" fillId="8" borderId="18" xfId="0" applyFont="1" applyFill="1" applyBorder="1" applyAlignment="1" applyProtection="1">
      <alignment horizontal="center" vertical="center"/>
      <protection locked="0"/>
    </xf>
    <xf numFmtId="0" fontId="1" fillId="5" borderId="20" xfId="0" applyFont="1" applyFill="1" applyBorder="1" applyAlignment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  <protection locked="0"/>
    </xf>
    <xf numFmtId="0" fontId="1" fillId="5" borderId="18" xfId="0" applyFont="1" applyFill="1" applyBorder="1" applyAlignment="1">
      <alignment horizontal="center" vertical="center"/>
    </xf>
    <xf numFmtId="0" fontId="15" fillId="5" borderId="18" xfId="0" applyFont="1" applyFill="1" applyBorder="1" applyAlignment="1">
      <alignment vertical="center"/>
    </xf>
    <xf numFmtId="0" fontId="1" fillId="5" borderId="18" xfId="0" applyFont="1" applyFill="1" applyBorder="1" applyAlignment="1" applyProtection="1">
      <alignment horizontal="center" vertical="center"/>
      <protection locked="0"/>
    </xf>
    <xf numFmtId="0" fontId="1" fillId="6" borderId="20" xfId="0" applyFont="1" applyFill="1" applyBorder="1" applyAlignment="1">
      <alignment horizontal="center" vertical="center"/>
    </xf>
    <xf numFmtId="0" fontId="1" fillId="6" borderId="20" xfId="0" applyFont="1" applyFill="1" applyBorder="1" applyAlignment="1" applyProtection="1">
      <alignment horizontal="center" vertical="center"/>
      <protection locked="0"/>
    </xf>
    <xf numFmtId="0" fontId="1" fillId="6" borderId="18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vertical="center"/>
    </xf>
    <xf numFmtId="0" fontId="1" fillId="6" borderId="1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  <xf numFmtId="0" fontId="2" fillId="0" borderId="0" xfId="0" applyFont="1" applyBorder="1" applyAlignment="1">
      <alignment horizontal="left"/>
    </xf>
    <xf numFmtId="0" fontId="1" fillId="9" borderId="20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vertical="center"/>
    </xf>
    <xf numFmtId="0" fontId="1" fillId="4" borderId="19" xfId="3" applyFont="1" applyFill="1" applyBorder="1" applyAlignment="1">
      <alignment horizontal="center" vertical="center"/>
    </xf>
    <xf numFmtId="0" fontId="2" fillId="4" borderId="7" xfId="3" applyFill="1" applyBorder="1" applyAlignment="1">
      <alignment vertical="center"/>
    </xf>
    <xf numFmtId="0" fontId="2" fillId="4" borderId="19" xfId="3" applyFill="1" applyBorder="1" applyAlignment="1">
      <alignment vertical="center" wrapText="1"/>
    </xf>
    <xf numFmtId="0" fontId="2" fillId="4" borderId="7" xfId="3" applyFill="1" applyBorder="1" applyAlignment="1">
      <alignment horizontal="center" vertical="center"/>
    </xf>
    <xf numFmtId="2" fontId="2" fillId="4" borderId="7" xfId="3" applyNumberForma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3" applyFill="1" applyBorder="1" applyAlignment="1">
      <alignment horizontal="center"/>
    </xf>
    <xf numFmtId="1" fontId="2" fillId="4" borderId="7" xfId="3" applyNumberFormat="1" applyFill="1" applyBorder="1" applyAlignment="1">
      <alignment horizontal="center"/>
    </xf>
    <xf numFmtId="0" fontId="2" fillId="4" borderId="7" xfId="0" applyFont="1" applyFill="1" applyBorder="1" applyAlignment="1">
      <alignment horizontal="center" vertical="center"/>
    </xf>
    <xf numFmtId="1" fontId="2" fillId="4" borderId="7" xfId="3" applyNumberForma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49" fontId="16" fillId="4" borderId="0" xfId="2" applyNumberFormat="1" applyFont="1" applyFill="1" applyBorder="1" applyAlignment="1" applyProtection="1"/>
    <xf numFmtId="0" fontId="1" fillId="9" borderId="20" xfId="0" applyFont="1" applyFill="1" applyBorder="1" applyAlignment="1" applyProtection="1">
      <alignment horizontal="center" vertical="center"/>
      <protection locked="0"/>
    </xf>
    <xf numFmtId="0" fontId="1" fillId="9" borderId="18" xfId="0" applyFont="1" applyFill="1" applyBorder="1" applyAlignment="1">
      <alignment horizontal="center" vertical="center"/>
    </xf>
    <xf numFmtId="0" fontId="1" fillId="9" borderId="18" xfId="0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65" fillId="0" borderId="0" xfId="0" applyFont="1"/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" fontId="0" fillId="0" borderId="0" xfId="0" applyNumberFormat="1"/>
    <xf numFmtId="2" fontId="2" fillId="0" borderId="7" xfId="0" applyNumberFormat="1" applyFont="1" applyBorder="1" applyAlignment="1">
      <alignment horizontal="center"/>
    </xf>
    <xf numFmtId="2" fontId="32" fillId="0" borderId="0" xfId="0" applyNumberFormat="1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0" borderId="0" xfId="3" applyFont="1" applyAlignment="1">
      <alignment horizontal="left"/>
    </xf>
    <xf numFmtId="0" fontId="30" fillId="0" borderId="0" xfId="3" applyFont="1" applyAlignment="1">
      <alignment horizontal="left"/>
    </xf>
    <xf numFmtId="0" fontId="13" fillId="0" borderId="0" xfId="3" applyFont="1"/>
    <xf numFmtId="0" fontId="2" fillId="0" borderId="0" xfId="3"/>
    <xf numFmtId="0" fontId="1" fillId="0" borderId="19" xfId="3" applyFont="1" applyBorder="1" applyAlignment="1">
      <alignment horizontal="center" vertical="center"/>
    </xf>
    <xf numFmtId="0" fontId="2" fillId="0" borderId="7" xfId="3" applyBorder="1" applyAlignment="1">
      <alignment vertical="center"/>
    </xf>
    <xf numFmtId="0" fontId="2" fillId="0" borderId="7" xfId="0" applyFont="1" applyBorder="1"/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3" fillId="0" borderId="0" xfId="3" applyFont="1" applyAlignment="1">
      <alignment horizontal="left"/>
    </xf>
    <xf numFmtId="0" fontId="2" fillId="0" borderId="0" xfId="3" applyAlignment="1">
      <alignment wrapText="1"/>
    </xf>
    <xf numFmtId="0" fontId="2" fillId="0" borderId="7" xfId="3" applyBorder="1" applyAlignment="1">
      <alignment horizontal="center"/>
    </xf>
    <xf numFmtId="0" fontId="2" fillId="0" borderId="7" xfId="3" applyBorder="1" applyAlignment="1">
      <alignment horizontal="center" wrapText="1"/>
    </xf>
    <xf numFmtId="2" fontId="2" fillId="0" borderId="7" xfId="3" applyNumberFormat="1" applyBorder="1" applyAlignment="1">
      <alignment horizontal="center"/>
    </xf>
    <xf numFmtId="2" fontId="2" fillId="0" borderId="7" xfId="3" applyNumberForma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2" fontId="2" fillId="0" borderId="0" xfId="3" applyNumberFormat="1" applyAlignment="1">
      <alignment horizontal="center" vertical="center"/>
    </xf>
    <xf numFmtId="0" fontId="1" fillId="0" borderId="0" xfId="3" applyFont="1" applyAlignment="1">
      <alignment vertical="center"/>
    </xf>
    <xf numFmtId="2" fontId="1" fillId="0" borderId="0" xfId="3" applyNumberFormat="1" applyFont="1" applyAlignment="1">
      <alignment horizontal="center" vertical="center"/>
    </xf>
    <xf numFmtId="0" fontId="2" fillId="0" borderId="7" xfId="3" applyBorder="1" applyAlignment="1">
      <alignment horizontal="left"/>
    </xf>
    <xf numFmtId="0" fontId="2" fillId="0" borderId="7" xfId="3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2" fillId="0" borderId="0" xfId="3" applyAlignment="1">
      <alignment horizontal="center" vertical="top"/>
    </xf>
    <xf numFmtId="0" fontId="2" fillId="0" borderId="0" xfId="3" applyAlignment="1">
      <alignment vertical="top"/>
    </xf>
    <xf numFmtId="0" fontId="2" fillId="0" borderId="0" xfId="0" applyFont="1" applyAlignment="1">
      <alignment vertical="top" wrapText="1"/>
    </xf>
    <xf numFmtId="2" fontId="2" fillId="0" borderId="0" xfId="3" applyNumberFormat="1" applyAlignment="1">
      <alignment horizontal="center" vertical="top"/>
    </xf>
    <xf numFmtId="0" fontId="1" fillId="0" borderId="32" xfId="3" applyFont="1" applyBorder="1" applyAlignment="1">
      <alignment horizontal="center" vertical="center"/>
    </xf>
    <xf numFmtId="0" fontId="37" fillId="0" borderId="0" xfId="3" applyFont="1"/>
    <xf numFmtId="0" fontId="38" fillId="0" borderId="0" xfId="0" applyFont="1"/>
    <xf numFmtId="0" fontId="37" fillId="0" borderId="0" xfId="3" applyFont="1" applyAlignment="1">
      <alignment horizontal="center" vertical="center"/>
    </xf>
    <xf numFmtId="2" fontId="37" fillId="0" borderId="0" xfId="3" applyNumberFormat="1" applyFont="1" applyAlignment="1">
      <alignment horizontal="center" vertical="center"/>
    </xf>
    <xf numFmtId="0" fontId="2" fillId="0" borderId="7" xfId="0" applyFont="1" applyBorder="1" applyAlignment="1">
      <alignment horizontal="center"/>
    </xf>
    <xf numFmtId="1" fontId="2" fillId="0" borderId="7" xfId="3" applyNumberFormat="1" applyBorder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0" xfId="3" applyNumberFormat="1" applyAlignment="1">
      <alignment horizontal="center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1" fontId="27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52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/>
    </xf>
    <xf numFmtId="0" fontId="30" fillId="0" borderId="0" xfId="3" applyFont="1" applyAlignment="1">
      <alignment horizontal="center"/>
    </xf>
    <xf numFmtId="0" fontId="13" fillId="0" borderId="0" xfId="3" applyFont="1" applyAlignment="1">
      <alignment horizontal="center"/>
    </xf>
    <xf numFmtId="0" fontId="24" fillId="0" borderId="0" xfId="3" applyFont="1"/>
    <xf numFmtId="1" fontId="1" fillId="0" borderId="7" xfId="2" applyNumberFormat="1" applyFont="1" applyFill="1" applyBorder="1" applyAlignment="1" applyProtection="1">
      <alignment horizontal="center" vertical="center"/>
    </xf>
    <xf numFmtId="1" fontId="2" fillId="0" borderId="7" xfId="3" applyNumberFormat="1" applyBorder="1" applyAlignment="1">
      <alignment horizontal="center" vertical="center"/>
    </xf>
    <xf numFmtId="0" fontId="27" fillId="0" borderId="7" xfId="3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27" fillId="0" borderId="7" xfId="3" applyFont="1" applyBorder="1" applyAlignment="1">
      <alignment horizontal="center"/>
    </xf>
    <xf numFmtId="0" fontId="6" fillId="0" borderId="0" xfId="3" applyFont="1"/>
    <xf numFmtId="0" fontId="44" fillId="0" borderId="7" xfId="3" applyFont="1" applyBorder="1" applyAlignment="1">
      <alignment horizontal="left" vertical="center"/>
    </xf>
    <xf numFmtId="0" fontId="44" fillId="0" borderId="7" xfId="3" applyFont="1" applyBorder="1" applyAlignment="1">
      <alignment vertical="center"/>
    </xf>
    <xf numFmtId="0" fontId="44" fillId="0" borderId="7" xfId="3" applyFont="1" applyBorder="1" applyAlignment="1">
      <alignment horizontal="center" vertical="center"/>
    </xf>
    <xf numFmtId="2" fontId="44" fillId="0" borderId="7" xfId="3" applyNumberFormat="1" applyFont="1" applyBorder="1" applyAlignment="1">
      <alignment horizontal="center" vertical="center"/>
    </xf>
    <xf numFmtId="2" fontId="1" fillId="0" borderId="7" xfId="3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27" fillId="4" borderId="7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/>
    </xf>
    <xf numFmtId="0" fontId="2" fillId="0" borderId="19" xfId="0" applyFont="1" applyFill="1" applyBorder="1" applyAlignment="1">
      <alignment horizontal="left" vertical="center"/>
    </xf>
    <xf numFmtId="0" fontId="28" fillId="0" borderId="0" xfId="0" applyFont="1"/>
    <xf numFmtId="0" fontId="23" fillId="0" borderId="0" xfId="2" applyFont="1" applyAlignment="1" applyProtection="1"/>
    <xf numFmtId="0" fontId="2" fillId="0" borderId="0" xfId="0" applyFont="1" applyBorder="1" applyAlignment="1">
      <alignment horizontal="left" vertical="center"/>
    </xf>
    <xf numFmtId="2" fontId="2" fillId="0" borderId="0" xfId="0" applyNumberFormat="1" applyFont="1" applyBorder="1" applyAlignment="1" applyProtection="1">
      <alignment horizontal="center"/>
      <protection locked="0"/>
    </xf>
    <xf numFmtId="0" fontId="67" fillId="4" borderId="0" xfId="0" applyFont="1" applyFill="1" applyAlignment="1">
      <alignment vertical="center"/>
    </xf>
    <xf numFmtId="0" fontId="2" fillId="0" borderId="7" xfId="0" applyFont="1" applyBorder="1" applyAlignment="1">
      <alignment horizontal="left"/>
    </xf>
    <xf numFmtId="0" fontId="6" fillId="4" borderId="0" xfId="0" applyFont="1" applyFill="1"/>
    <xf numFmtId="0" fontId="54" fillId="4" borderId="0" xfId="0" applyFont="1" applyFill="1"/>
    <xf numFmtId="0" fontId="68" fillId="11" borderId="37" xfId="0" quotePrefix="1" applyFont="1" applyFill="1" applyBorder="1" applyAlignment="1">
      <alignment horizontal="center" vertical="center"/>
    </xf>
    <xf numFmtId="0" fontId="68" fillId="11" borderId="38" xfId="0" applyFont="1" applyFill="1" applyBorder="1" applyAlignment="1">
      <alignment horizontal="left" vertical="center"/>
    </xf>
    <xf numFmtId="0" fontId="68" fillId="10" borderId="39" xfId="0" applyFont="1" applyFill="1" applyBorder="1" applyAlignment="1">
      <alignment horizontal="center" vertical="center"/>
    </xf>
    <xf numFmtId="0" fontId="68" fillId="10" borderId="27" xfId="0" applyFont="1" applyFill="1" applyBorder="1" applyAlignment="1">
      <alignment horizontal="left" vertical="center"/>
    </xf>
    <xf numFmtId="0" fontId="68" fillId="3" borderId="39" xfId="0" applyFont="1" applyFill="1" applyBorder="1" applyAlignment="1">
      <alignment horizontal="center" vertical="center"/>
    </xf>
    <xf numFmtId="0" fontId="68" fillId="3" borderId="40" xfId="0" applyFont="1" applyFill="1" applyBorder="1" applyAlignment="1">
      <alignment horizontal="left" vertical="center"/>
    </xf>
    <xf numFmtId="0" fontId="68" fillId="3" borderId="27" xfId="0" applyFont="1" applyFill="1" applyBorder="1" applyAlignment="1">
      <alignment horizontal="left" vertical="center"/>
    </xf>
    <xf numFmtId="0" fontId="68" fillId="6" borderId="41" xfId="0" applyFont="1" applyFill="1" applyBorder="1" applyAlignment="1">
      <alignment horizontal="center" vertical="center"/>
    </xf>
    <xf numFmtId="0" fontId="68" fillId="6" borderId="42" xfId="0" applyFont="1" applyFill="1" applyBorder="1" applyAlignment="1">
      <alignment horizontal="left" vertical="center"/>
    </xf>
    <xf numFmtId="0" fontId="68" fillId="6" borderId="28" xfId="0" applyFont="1" applyFill="1" applyBorder="1" applyAlignment="1">
      <alignment horizontal="left" vertical="center"/>
    </xf>
    <xf numFmtId="0" fontId="68" fillId="12" borderId="41" xfId="0" applyFont="1" applyFill="1" applyBorder="1" applyAlignment="1">
      <alignment horizontal="center" vertical="center"/>
    </xf>
    <xf numFmtId="0" fontId="68" fillId="12" borderId="42" xfId="0" applyFont="1" applyFill="1" applyBorder="1" applyAlignment="1">
      <alignment horizontal="left" vertical="center"/>
    </xf>
    <xf numFmtId="0" fontId="68" fillId="12" borderId="28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37" fillId="0" borderId="0" xfId="0" applyFont="1" applyBorder="1" applyAlignment="1">
      <alignment horizontal="left"/>
    </xf>
    <xf numFmtId="0" fontId="0" fillId="0" borderId="16" xfId="0" applyFill="1" applyBorder="1" applyAlignment="1">
      <alignment horizontal="center"/>
    </xf>
    <xf numFmtId="2" fontId="10" fillId="0" borderId="7" xfId="0" applyNumberFormat="1" applyFont="1" applyFill="1" applyBorder="1" applyAlignment="1">
      <alignment horizontal="center"/>
    </xf>
    <xf numFmtId="4" fontId="2" fillId="4" borderId="7" xfId="3" applyNumberFormat="1" applyFill="1" applyBorder="1" applyAlignment="1">
      <alignment horizontal="center" vertical="center"/>
    </xf>
    <xf numFmtId="0" fontId="56" fillId="0" borderId="7" xfId="0" applyFont="1" applyBorder="1" applyAlignment="1">
      <alignment horizontal="left"/>
    </xf>
    <xf numFmtId="2" fontId="1" fillId="0" borderId="7" xfId="0" applyNumberFormat="1" applyFont="1" applyBorder="1" applyAlignment="1">
      <alignment horizontal="center"/>
    </xf>
    <xf numFmtId="2" fontId="1" fillId="13" borderId="19" xfId="0" applyNumberFormat="1" applyFont="1" applyFill="1" applyBorder="1" applyAlignment="1" applyProtection="1">
      <alignment horizontal="center"/>
      <protection locked="0"/>
    </xf>
    <xf numFmtId="2" fontId="1" fillId="0" borderId="18" xfId="0" applyNumberFormat="1" applyFont="1" applyBorder="1" applyAlignment="1">
      <alignment horizontal="center"/>
    </xf>
    <xf numFmtId="4" fontId="1" fillId="0" borderId="7" xfId="0" applyNumberFormat="1" applyFont="1" applyBorder="1" applyAlignment="1">
      <alignment horizontal="center"/>
    </xf>
    <xf numFmtId="4" fontId="1" fillId="0" borderId="7" xfId="0" applyNumberFormat="1" applyFont="1" applyFill="1" applyBorder="1" applyAlignment="1">
      <alignment horizontal="center"/>
    </xf>
    <xf numFmtId="2" fontId="1" fillId="13" borderId="7" xfId="0" applyNumberFormat="1" applyFont="1" applyFill="1" applyBorder="1" applyAlignment="1" applyProtection="1">
      <alignment horizontal="center"/>
      <protection locked="0"/>
    </xf>
    <xf numFmtId="0" fontId="6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1" fillId="0" borderId="15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0" fontId="0" fillId="0" borderId="15" xfId="0" applyFill="1" applyBorder="1" applyAlignment="1"/>
    <xf numFmtId="0" fontId="0" fillId="0" borderId="16" xfId="0" applyFill="1" applyBorder="1" applyAlignment="1"/>
    <xf numFmtId="0" fontId="1" fillId="0" borderId="16" xfId="0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 vertical="center"/>
    </xf>
    <xf numFmtId="0" fontId="1" fillId="0" borderId="16" xfId="0" applyFont="1" applyFill="1" applyBorder="1" applyAlignment="1"/>
    <xf numFmtId="2" fontId="1" fillId="0" borderId="7" xfId="0" applyNumberFormat="1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2" fontId="1" fillId="0" borderId="27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Protection="1">
      <protection locked="0"/>
    </xf>
    <xf numFmtId="4" fontId="1" fillId="0" borderId="7" xfId="0" applyNumberFormat="1" applyFont="1" applyFill="1" applyBorder="1" applyAlignment="1">
      <alignment horizontal="center" vertical="center"/>
    </xf>
    <xf numFmtId="4" fontId="1" fillId="13" borderId="7" xfId="0" applyNumberFormat="1" applyFont="1" applyFill="1" applyBorder="1" applyAlignment="1">
      <alignment horizontal="center" vertical="center"/>
    </xf>
    <xf numFmtId="2" fontId="1" fillId="4" borderId="7" xfId="3" applyNumberFormat="1" applyFont="1" applyFill="1" applyBorder="1" applyAlignment="1">
      <alignment horizontal="center" vertical="center"/>
    </xf>
    <xf numFmtId="2" fontId="1" fillId="4" borderId="7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 vertical="center"/>
    </xf>
    <xf numFmtId="2" fontId="1" fillId="0" borderId="7" xfId="3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 vertical="center"/>
    </xf>
    <xf numFmtId="0" fontId="71" fillId="0" borderId="0" xfId="0" applyFont="1" applyFill="1" applyBorder="1" applyAlignment="1">
      <alignment vertical="center"/>
    </xf>
    <xf numFmtId="0" fontId="47" fillId="4" borderId="0" xfId="0" applyFont="1" applyFill="1" applyAlignment="1">
      <alignment vertical="top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48" fillId="0" borderId="0" xfId="0" applyFont="1"/>
    <xf numFmtId="2" fontId="1" fillId="13" borderId="19" xfId="0" applyNumberFormat="1" applyFont="1" applyFill="1" applyBorder="1" applyAlignment="1" applyProtection="1">
      <alignment horizontal="center" vertical="center"/>
      <protection locked="0"/>
    </xf>
    <xf numFmtId="0" fontId="44" fillId="0" borderId="7" xfId="0" applyFont="1" applyBorder="1" applyAlignment="1">
      <alignment horizontal="center" vertical="center"/>
    </xf>
    <xf numFmtId="2" fontId="2" fillId="4" borderId="7" xfId="3" applyNumberFormat="1" applyFill="1" applyBorder="1" applyAlignment="1">
      <alignment horizontal="center"/>
    </xf>
    <xf numFmtId="1" fontId="2" fillId="0" borderId="7" xfId="2" applyNumberFormat="1" applyFont="1" applyFill="1" applyBorder="1" applyAlignment="1" applyProtection="1">
      <alignment horizontal="left" vertical="center"/>
    </xf>
    <xf numFmtId="0" fontId="2" fillId="0" borderId="7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2" fontId="2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/>
    <xf numFmtId="165" fontId="10" fillId="0" borderId="7" xfId="0" applyNumberFormat="1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1" fillId="14" borderId="25" xfId="0" applyFont="1" applyFill="1" applyBorder="1" applyAlignment="1" applyProtection="1">
      <alignment horizontal="center" vertical="center"/>
      <protection locked="0"/>
    </xf>
    <xf numFmtId="0" fontId="1" fillId="14" borderId="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6" xfId="0" applyFont="1" applyFill="1" applyBorder="1" applyAlignment="1">
      <alignment horizontal="center" vertical="center"/>
    </xf>
    <xf numFmtId="0" fontId="1" fillId="14" borderId="26" xfId="0" applyFont="1" applyFill="1" applyBorder="1" applyAlignment="1" applyProtection="1">
      <alignment horizontal="center" vertical="center"/>
      <protection locked="0"/>
    </xf>
    <xf numFmtId="0" fontId="27" fillId="0" borderId="19" xfId="0" applyFont="1" applyBorder="1" applyAlignment="1">
      <alignment horizontal="left" vertical="center"/>
    </xf>
    <xf numFmtId="0" fontId="27" fillId="0" borderId="7" xfId="0" applyFont="1" applyBorder="1" applyAlignment="1">
      <alignment horizontal="center" vertical="center"/>
    </xf>
    <xf numFmtId="2" fontId="27" fillId="0" borderId="7" xfId="0" applyNumberFormat="1" applyFont="1" applyBorder="1" applyAlignment="1">
      <alignment horizontal="center" vertical="center"/>
    </xf>
    <xf numFmtId="2" fontId="27" fillId="4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2" fontId="27" fillId="0" borderId="7" xfId="0" applyNumberFormat="1" applyFont="1" applyFill="1" applyBorder="1" applyAlignment="1">
      <alignment horizontal="center" vertical="center"/>
    </xf>
    <xf numFmtId="166" fontId="27" fillId="0" borderId="7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2" fontId="2" fillId="4" borderId="7" xfId="0" applyNumberFormat="1" applyFont="1" applyFill="1" applyBorder="1" applyAlignment="1">
      <alignment horizontal="center" vertical="center"/>
    </xf>
    <xf numFmtId="0" fontId="6" fillId="4" borderId="0" xfId="2" applyFont="1" applyFill="1" applyBorder="1" applyAlignment="1" applyProtection="1">
      <alignment horizontal="left"/>
    </xf>
    <xf numFmtId="0" fontId="3" fillId="4" borderId="0" xfId="2" applyFill="1" applyBorder="1" applyAlignment="1" applyProtection="1">
      <alignment horizontal="right"/>
    </xf>
    <xf numFmtId="0" fontId="5" fillId="4" borderId="0" xfId="0" applyFont="1" applyFill="1"/>
    <xf numFmtId="0" fontId="66" fillId="4" borderId="0" xfId="0" applyFont="1" applyFill="1" applyAlignment="1">
      <alignment vertical="center"/>
    </xf>
    <xf numFmtId="0" fontId="8" fillId="4" borderId="0" xfId="0" applyFont="1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40" fillId="4" borderId="0" xfId="0" applyFont="1" applyFill="1" applyAlignment="1">
      <alignment horizontal="centerContinuous"/>
    </xf>
    <xf numFmtId="0" fontId="41" fillId="4" borderId="0" xfId="0" applyFont="1" applyFill="1" applyAlignment="1">
      <alignment horizontal="centerContinuous"/>
    </xf>
    <xf numFmtId="0" fontId="43" fillId="4" borderId="0" xfId="0" applyFont="1" applyFill="1"/>
    <xf numFmtId="0" fontId="4" fillId="4" borderId="0" xfId="0" applyFont="1" applyFill="1" applyAlignment="1">
      <alignment horizontal="centerContinuous"/>
    </xf>
    <xf numFmtId="0" fontId="53" fillId="4" borderId="0" xfId="0" applyFont="1" applyFill="1"/>
    <xf numFmtId="0" fontId="0" fillId="4" borderId="0" xfId="0" applyFill="1" applyAlignment="1">
      <alignment horizontal="center"/>
    </xf>
    <xf numFmtId="9" fontId="26" fillId="4" borderId="0" xfId="0" applyNumberFormat="1" applyFont="1" applyFill="1"/>
    <xf numFmtId="0" fontId="11" fillId="4" borderId="0" xfId="0" applyFont="1" applyFill="1"/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right"/>
    </xf>
    <xf numFmtId="0" fontId="49" fillId="4" borderId="0" xfId="0" applyFont="1" applyFill="1" applyAlignment="1">
      <alignment horizontal="left" vertical="center"/>
    </xf>
    <xf numFmtId="9" fontId="22" fillId="4" borderId="0" xfId="0" applyNumberFormat="1" applyFont="1" applyFill="1"/>
    <xf numFmtId="0" fontId="3" fillId="0" borderId="0" xfId="2" applyAlignment="1" applyProtection="1"/>
    <xf numFmtId="0" fontId="74" fillId="0" borderId="0" xfId="2" applyFont="1" applyAlignment="1" applyProtection="1"/>
    <xf numFmtId="0" fontId="13" fillId="4" borderId="36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2" fontId="6" fillId="4" borderId="0" xfId="2" applyNumberFormat="1" applyFont="1" applyFill="1" applyBorder="1" applyAlignment="1" applyProtection="1">
      <alignment horizontal="left"/>
    </xf>
    <xf numFmtId="0" fontId="6" fillId="4" borderId="0" xfId="2" applyFont="1" applyFill="1" applyBorder="1" applyAlignment="1" applyProtection="1">
      <alignment horizontal="left"/>
    </xf>
    <xf numFmtId="0" fontId="69" fillId="4" borderId="0" xfId="0" applyFont="1" applyFill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62" fillId="0" borderId="0" xfId="0" applyFont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/>
    </xf>
    <xf numFmtId="0" fontId="44" fillId="0" borderId="31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>
      <alignment horizontal="center" vertical="center"/>
    </xf>
    <xf numFmtId="2" fontId="1" fillId="0" borderId="31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2" fontId="1" fillId="13" borderId="20" xfId="0" applyNumberFormat="1" applyFont="1" applyFill="1" applyBorder="1" applyAlignment="1" applyProtection="1">
      <alignment horizontal="center" vertical="center"/>
      <protection locked="0"/>
    </xf>
    <xf numFmtId="2" fontId="1" fillId="13" borderId="31" xfId="0" applyNumberFormat="1" applyFont="1" applyFill="1" applyBorder="1" applyAlignment="1" applyProtection="1">
      <alignment horizontal="center" vertical="center"/>
      <protection locked="0"/>
    </xf>
    <xf numFmtId="2" fontId="1" fillId="13" borderId="18" xfId="0" applyNumberFormat="1" applyFont="1" applyFill="1" applyBorder="1" applyAlignment="1" applyProtection="1">
      <alignment horizontal="center" vertical="center"/>
      <protection locked="0"/>
    </xf>
    <xf numFmtId="0" fontId="61" fillId="0" borderId="0" xfId="0" applyFont="1" applyAlignment="1">
      <alignment horizontal="center" vertical="center" wrapText="1"/>
    </xf>
    <xf numFmtId="0" fontId="37" fillId="0" borderId="0" xfId="0" applyFont="1" applyBorder="1" applyAlignment="1">
      <alignment horizontal="left"/>
    </xf>
    <xf numFmtId="0" fontId="44" fillId="0" borderId="11" xfId="0" applyFont="1" applyFill="1" applyBorder="1" applyAlignment="1">
      <alignment horizontal="center" vertical="center"/>
    </xf>
    <xf numFmtId="0" fontId="44" fillId="0" borderId="17" xfId="0" applyFont="1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top" wrapText="1"/>
    </xf>
    <xf numFmtId="0" fontId="13" fillId="0" borderId="13" xfId="0" applyFont="1" applyBorder="1"/>
    <xf numFmtId="0" fontId="64" fillId="0" borderId="0" xfId="0" applyFont="1" applyAlignment="1">
      <alignment horizontal="center" vertical="center" wrapText="1"/>
    </xf>
    <xf numFmtId="0" fontId="16" fillId="0" borderId="15" xfId="0" applyFont="1" applyFill="1" applyBorder="1" applyAlignment="1">
      <alignment horizontal="center" wrapText="1"/>
    </xf>
    <xf numFmtId="0" fontId="16" fillId="0" borderId="19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/>
    </xf>
    <xf numFmtId="0" fontId="15" fillId="6" borderId="29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30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0" fillId="0" borderId="0" xfId="0" applyFont="1" applyFill="1" applyBorder="1" applyAlignment="1">
      <alignment horizontal="center" vertical="center" wrapText="1"/>
    </xf>
    <xf numFmtId="0" fontId="13" fillId="0" borderId="0" xfId="3" applyFont="1" applyAlignment="1">
      <alignment horizontal="left"/>
    </xf>
  </cellXfs>
  <cellStyles count="7">
    <cellStyle name="Hipervínculo" xfId="2" builtinId="8"/>
    <cellStyle name="Link 2" xfId="5" xr:uid="{00000000-0005-0000-0000-000001000000}"/>
    <cellStyle name="Moneda" xfId="1" builtinId="4"/>
    <cellStyle name="Normal" xfId="0" builtinId="0"/>
    <cellStyle name="Normal 2" xfId="3" xr:uid="{00000000-0005-0000-0000-000004000000}"/>
    <cellStyle name="Standard 2" xfId="6" xr:uid="{00000000-0005-0000-0000-000006000000}"/>
    <cellStyle name="Standard 3" xfId="4" xr:uid="{00000000-0005-0000-0000-000007000000}"/>
  </cellStyles>
  <dxfs count="3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colors>
    <mruColors>
      <color rgb="FF00FFFF"/>
      <color rgb="FFF1CE3B"/>
      <color rgb="FFD5D256"/>
      <color rgb="FFDFB449"/>
      <color rgb="FF7C9B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emf"/><Relationship Id="rId13" Type="http://schemas.openxmlformats.org/officeDocument/2006/relationships/image" Target="../media/image27.png"/><Relationship Id="rId18" Type="http://schemas.openxmlformats.org/officeDocument/2006/relationships/image" Target="../media/image32.png"/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12" Type="http://schemas.openxmlformats.org/officeDocument/2006/relationships/image" Target="../media/image26.png"/><Relationship Id="rId17" Type="http://schemas.openxmlformats.org/officeDocument/2006/relationships/image" Target="../media/image31.png"/><Relationship Id="rId2" Type="http://schemas.openxmlformats.org/officeDocument/2006/relationships/image" Target="../media/image16.emf"/><Relationship Id="rId16" Type="http://schemas.openxmlformats.org/officeDocument/2006/relationships/image" Target="../media/image30.png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11" Type="http://schemas.openxmlformats.org/officeDocument/2006/relationships/image" Target="../media/image25.png"/><Relationship Id="rId5" Type="http://schemas.openxmlformats.org/officeDocument/2006/relationships/image" Target="../media/image19.emf"/><Relationship Id="rId15" Type="http://schemas.openxmlformats.org/officeDocument/2006/relationships/image" Target="../media/image29.png"/><Relationship Id="rId10" Type="http://schemas.openxmlformats.org/officeDocument/2006/relationships/image" Target="../media/image24.png"/><Relationship Id="rId4" Type="http://schemas.openxmlformats.org/officeDocument/2006/relationships/image" Target="../media/image18.emf"/><Relationship Id="rId9" Type="http://schemas.openxmlformats.org/officeDocument/2006/relationships/image" Target="../media/image23.emf"/><Relationship Id="rId14" Type="http://schemas.openxmlformats.org/officeDocument/2006/relationships/image" Target="../media/image2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3.jpeg"/><Relationship Id="rId13" Type="http://schemas.openxmlformats.org/officeDocument/2006/relationships/image" Target="../media/image48.emf"/><Relationship Id="rId3" Type="http://schemas.openxmlformats.org/officeDocument/2006/relationships/image" Target="../media/image38.jpeg"/><Relationship Id="rId7" Type="http://schemas.openxmlformats.org/officeDocument/2006/relationships/image" Target="../media/image42.gif"/><Relationship Id="rId12" Type="http://schemas.openxmlformats.org/officeDocument/2006/relationships/image" Target="../media/image47.emf"/><Relationship Id="rId2" Type="http://schemas.openxmlformats.org/officeDocument/2006/relationships/image" Target="../media/image37.jpeg"/><Relationship Id="rId1" Type="http://schemas.openxmlformats.org/officeDocument/2006/relationships/image" Target="../media/image36.jpeg"/><Relationship Id="rId6" Type="http://schemas.openxmlformats.org/officeDocument/2006/relationships/image" Target="../media/image41.gif"/><Relationship Id="rId11" Type="http://schemas.openxmlformats.org/officeDocument/2006/relationships/image" Target="../media/image46.emf"/><Relationship Id="rId5" Type="http://schemas.openxmlformats.org/officeDocument/2006/relationships/image" Target="../media/image40.gif"/><Relationship Id="rId15" Type="http://schemas.openxmlformats.org/officeDocument/2006/relationships/image" Target="../media/image50.emf"/><Relationship Id="rId10" Type="http://schemas.openxmlformats.org/officeDocument/2006/relationships/image" Target="../media/image45.png"/><Relationship Id="rId4" Type="http://schemas.openxmlformats.org/officeDocument/2006/relationships/image" Target="../media/image39.jpeg"/><Relationship Id="rId9" Type="http://schemas.openxmlformats.org/officeDocument/2006/relationships/image" Target="../media/image44.jpeg"/><Relationship Id="rId14" Type="http://schemas.openxmlformats.org/officeDocument/2006/relationships/image" Target="../media/image49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jpeg"/><Relationship Id="rId7" Type="http://schemas.openxmlformats.org/officeDocument/2006/relationships/image" Target="../media/image12.png"/><Relationship Id="rId2" Type="http://schemas.openxmlformats.org/officeDocument/2006/relationships/image" Target="../media/image7.jpeg"/><Relationship Id="rId1" Type="http://schemas.openxmlformats.org/officeDocument/2006/relationships/image" Target="../media/image6.jpe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5.emf"/><Relationship Id="rId2" Type="http://schemas.openxmlformats.org/officeDocument/2006/relationships/image" Target="../media/image34.emf"/><Relationship Id="rId1" Type="http://schemas.openxmlformats.org/officeDocument/2006/relationships/image" Target="../media/image3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32</xdr:row>
      <xdr:rowOff>0</xdr:rowOff>
    </xdr:from>
    <xdr:to>
      <xdr:col>0</xdr:col>
      <xdr:colOff>476250</xdr:colOff>
      <xdr:row>32</xdr:row>
      <xdr:rowOff>0</xdr:rowOff>
    </xdr:to>
    <xdr:sp macro="" textlink="">
      <xdr:nvSpPr>
        <xdr:cNvPr id="1072" name="WordArt 4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 noChangeShapeType="1" noTextEdit="1"/>
        </xdr:cNvSpPr>
      </xdr:nvSpPr>
      <xdr:spPr bwMode="auto">
        <a:xfrm flipH="1">
          <a:off x="447675" y="10877550"/>
          <a:ext cx="285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8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ankGothic Md BT"/>
            </a:rPr>
            <a:t>The present Price List cancel and replace the previous one.</a:t>
          </a:r>
        </a:p>
      </xdr:txBody>
    </xdr:sp>
    <xdr:clientData/>
  </xdr:twoCellAnchor>
  <xdr:oneCellAnchor>
    <xdr:from>
      <xdr:col>3</xdr:col>
      <xdr:colOff>533400</xdr:colOff>
      <xdr:row>26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362200" y="10007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>
    <xdr:from>
      <xdr:col>4</xdr:col>
      <xdr:colOff>66675</xdr:colOff>
      <xdr:row>2</xdr:row>
      <xdr:rowOff>62508</xdr:rowOff>
    </xdr:from>
    <xdr:to>
      <xdr:col>18</xdr:col>
      <xdr:colOff>0</xdr:colOff>
      <xdr:row>37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1" b="2871"/>
        <a:stretch/>
      </xdr:blipFill>
      <xdr:spPr>
        <a:xfrm>
          <a:off x="2895600" y="795933"/>
          <a:ext cx="10925175" cy="6204942"/>
        </a:xfrm>
        <a:prstGeom prst="rect">
          <a:avLst/>
        </a:prstGeom>
      </xdr:spPr>
    </xdr:pic>
    <xdr:clientData/>
  </xdr:twoCellAnchor>
  <xdr:twoCellAnchor>
    <xdr:from>
      <xdr:col>15</xdr:col>
      <xdr:colOff>695324</xdr:colOff>
      <xdr:row>32</xdr:row>
      <xdr:rowOff>118564</xdr:rowOff>
    </xdr:from>
    <xdr:to>
      <xdr:col>17</xdr:col>
      <xdr:colOff>992660</xdr:colOff>
      <xdr:row>36</xdr:row>
      <xdr:rowOff>159972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31" t="88466" b="-213"/>
        <a:stretch/>
      </xdr:blipFill>
      <xdr:spPr>
        <a:xfrm>
          <a:off x="12030074" y="6252664"/>
          <a:ext cx="1773711" cy="689108"/>
        </a:xfrm>
        <a:prstGeom prst="rect">
          <a:avLst/>
        </a:prstGeom>
      </xdr:spPr>
    </xdr:pic>
    <xdr:clientData/>
  </xdr:twoCellAnchor>
  <xdr:twoCellAnchor>
    <xdr:from>
      <xdr:col>0</xdr:col>
      <xdr:colOff>447675</xdr:colOff>
      <xdr:row>31</xdr:row>
      <xdr:rowOff>0</xdr:rowOff>
    </xdr:from>
    <xdr:to>
      <xdr:col>0</xdr:col>
      <xdr:colOff>476250</xdr:colOff>
      <xdr:row>31</xdr:row>
      <xdr:rowOff>0</xdr:rowOff>
    </xdr:to>
    <xdr:sp macro="" textlink="">
      <xdr:nvSpPr>
        <xdr:cNvPr id="7" name="WordArt 4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 flipH="1">
          <a:off x="447675" y="11039475"/>
          <a:ext cx="285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fr-FR" sz="8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BankGothic Md BT"/>
            </a:rPr>
            <a:t>The present Price List cancel and replace the previous one.</a:t>
          </a:r>
        </a:p>
      </xdr:txBody>
    </xdr:sp>
    <xdr:clientData/>
  </xdr:twoCellAnchor>
  <xdr:oneCellAnchor>
    <xdr:from>
      <xdr:col>3</xdr:col>
      <xdr:colOff>533400</xdr:colOff>
      <xdr:row>25</xdr:row>
      <xdr:rowOff>0</xdr:rowOff>
    </xdr:from>
    <xdr:ext cx="184731" cy="264560"/>
    <xdr:sp macro="" textlink="">
      <xdr:nvSpPr>
        <xdr:cNvPr id="8" name="TextBox 2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466975" y="922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  <xdr:twoCellAnchor editAs="oneCell">
    <xdr:from>
      <xdr:col>0</xdr:col>
      <xdr:colOff>19051</xdr:colOff>
      <xdr:row>0</xdr:row>
      <xdr:rowOff>0</xdr:rowOff>
    </xdr:from>
    <xdr:to>
      <xdr:col>6</xdr:col>
      <xdr:colOff>57151</xdr:colOff>
      <xdr:row>37</xdr:row>
      <xdr:rowOff>57149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1" y="0"/>
          <a:ext cx="4362450" cy="700087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0</xdr:row>
      <xdr:rowOff>0</xdr:rowOff>
    </xdr:from>
    <xdr:ext cx="184731" cy="264560"/>
    <xdr:sp macro="" textlink="">
      <xdr:nvSpPr>
        <xdr:cNvPr id="2" name="ZoneTexte 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719137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1</xdr:col>
      <xdr:colOff>711200</xdr:colOff>
      <xdr:row>0</xdr:row>
      <xdr:rowOff>0</xdr:rowOff>
    </xdr:from>
    <xdr:ext cx="1257300" cy="431800"/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797175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729059</xdr:colOff>
      <xdr:row>0</xdr:row>
      <xdr:rowOff>0</xdr:rowOff>
    </xdr:from>
    <xdr:ext cx="1257300" cy="43180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815034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0" name="Rectangle 1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4" name="Rectangle 18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731735</xdr:colOff>
      <xdr:row>0</xdr:row>
      <xdr:rowOff>0</xdr:rowOff>
    </xdr:from>
    <xdr:ext cx="1095375" cy="475711"/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5275160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6" name="Rectangle 1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9" name="Rectangle 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0" name="Rectangle 11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5</xdr:col>
      <xdr:colOff>104775</xdr:colOff>
      <xdr:row>0</xdr:row>
      <xdr:rowOff>0</xdr:rowOff>
    </xdr:from>
    <xdr:ext cx="184731" cy="264560"/>
    <xdr:sp macro="" textlink="">
      <xdr:nvSpPr>
        <xdr:cNvPr id="21" name="ZoneTexte 5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 txBox="1"/>
      </xdr:nvSpPr>
      <xdr:spPr>
        <a:xfrm>
          <a:off x="719137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2" name="Rectangle 15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3" name="Rectangle 16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53000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711200</xdr:colOff>
      <xdr:row>0</xdr:row>
      <xdr:rowOff>0</xdr:rowOff>
    </xdr:from>
    <xdr:ext cx="1257300" cy="431800"/>
    <xdr:sp macro="" textlink="">
      <xdr:nvSpPr>
        <xdr:cNvPr id="24" name="Rectangle 17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2797175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</xdr:col>
      <xdr:colOff>711200</xdr:colOff>
      <xdr:row>0</xdr:row>
      <xdr:rowOff>0</xdr:rowOff>
    </xdr:from>
    <xdr:ext cx="1257300" cy="431800"/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2797175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twoCellAnchor editAs="oneCell">
    <xdr:from>
      <xdr:col>10</xdr:col>
      <xdr:colOff>28598</xdr:colOff>
      <xdr:row>122</xdr:row>
      <xdr:rowOff>1000125</xdr:rowOff>
    </xdr:from>
    <xdr:to>
      <xdr:col>11</xdr:col>
      <xdr:colOff>285750</xdr:colOff>
      <xdr:row>124</xdr:row>
      <xdr:rowOff>5775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9698" y="17040225"/>
          <a:ext cx="476227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47626</xdr:colOff>
      <xdr:row>122</xdr:row>
      <xdr:rowOff>0</xdr:rowOff>
    </xdr:from>
    <xdr:to>
      <xdr:col>11</xdr:col>
      <xdr:colOff>84318</xdr:colOff>
      <xdr:row>122</xdr:row>
      <xdr:rowOff>1008000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58726" y="16040100"/>
          <a:ext cx="255767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38107</xdr:colOff>
      <xdr:row>124</xdr:row>
      <xdr:rowOff>9525</xdr:rowOff>
    </xdr:from>
    <xdr:to>
      <xdr:col>11</xdr:col>
      <xdr:colOff>104426</xdr:colOff>
      <xdr:row>124</xdr:row>
      <xdr:rowOff>1017525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7" y="18087975"/>
          <a:ext cx="285394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38107</xdr:colOff>
      <xdr:row>125</xdr:row>
      <xdr:rowOff>0</xdr:rowOff>
    </xdr:from>
    <xdr:to>
      <xdr:col>11</xdr:col>
      <xdr:colOff>125707</xdr:colOff>
      <xdr:row>125</xdr:row>
      <xdr:rowOff>1044000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9207" y="19107150"/>
          <a:ext cx="306675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19056</xdr:colOff>
      <xdr:row>126</xdr:row>
      <xdr:rowOff>19050</xdr:rowOff>
    </xdr:from>
    <xdr:to>
      <xdr:col>11</xdr:col>
      <xdr:colOff>79621</xdr:colOff>
      <xdr:row>126</xdr:row>
      <xdr:rowOff>1027050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6" y="20183475"/>
          <a:ext cx="279640" cy="100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</xdr:colOff>
      <xdr:row>1</xdr:row>
      <xdr:rowOff>295275</xdr:rowOff>
    </xdr:from>
    <xdr:to>
      <xdr:col>13</xdr:col>
      <xdr:colOff>537688</xdr:colOff>
      <xdr:row>9</xdr:row>
      <xdr:rowOff>52425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9738" y="857250"/>
          <a:ext cx="2061675" cy="122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19050</xdr:colOff>
      <xdr:row>10</xdr:row>
      <xdr:rowOff>95250</xdr:rowOff>
    </xdr:from>
    <xdr:to>
      <xdr:col>13</xdr:col>
      <xdr:colOff>475050</xdr:colOff>
      <xdr:row>17</xdr:row>
      <xdr:rowOff>110918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58775" y="2124075"/>
          <a:ext cx="1980000" cy="1149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657225</xdr:colOff>
      <xdr:row>1</xdr:row>
      <xdr:rowOff>304820</xdr:rowOff>
    </xdr:from>
    <xdr:to>
      <xdr:col>15</xdr:col>
      <xdr:colOff>645225</xdr:colOff>
      <xdr:row>9</xdr:row>
      <xdr:rowOff>77622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0950" y="866795"/>
          <a:ext cx="1512000" cy="1239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685800</xdr:colOff>
      <xdr:row>10</xdr:row>
      <xdr:rowOff>114309</xdr:rowOff>
    </xdr:from>
    <xdr:to>
      <xdr:col>15</xdr:col>
      <xdr:colOff>673800</xdr:colOff>
      <xdr:row>18</xdr:row>
      <xdr:rowOff>53984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9525" y="2143134"/>
          <a:ext cx="1512000" cy="123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45</xdr:row>
      <xdr:rowOff>0</xdr:rowOff>
    </xdr:from>
    <xdr:to>
      <xdr:col>14</xdr:col>
      <xdr:colOff>200025</xdr:colOff>
      <xdr:row>51</xdr:row>
      <xdr:rowOff>104775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830175" y="6581775"/>
          <a:ext cx="2486025" cy="1076325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62</xdr:row>
      <xdr:rowOff>85725</xdr:rowOff>
    </xdr:from>
    <xdr:to>
      <xdr:col>13</xdr:col>
      <xdr:colOff>247917</xdr:colOff>
      <xdr:row>69</xdr:row>
      <xdr:rowOff>152400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734925" y="9753600"/>
          <a:ext cx="1914792" cy="13716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53</xdr:row>
      <xdr:rowOff>57151</xdr:rowOff>
    </xdr:from>
    <xdr:to>
      <xdr:col>15</xdr:col>
      <xdr:colOff>524374</xdr:colOff>
      <xdr:row>62</xdr:row>
      <xdr:rowOff>104776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877800" y="8105776"/>
          <a:ext cx="3572374" cy="15049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72</xdr:row>
      <xdr:rowOff>180975</xdr:rowOff>
    </xdr:from>
    <xdr:to>
      <xdr:col>14</xdr:col>
      <xdr:colOff>342900</xdr:colOff>
      <xdr:row>83</xdr:row>
      <xdr:rowOff>85725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25400" y="11477625"/>
          <a:ext cx="2781300" cy="1857375"/>
        </a:xfrm>
        <a:prstGeom prst="rect">
          <a:avLst/>
        </a:prstGeom>
      </xdr:spPr>
    </xdr:pic>
    <xdr:clientData/>
  </xdr:twoCellAnchor>
  <xdr:twoCellAnchor editAs="oneCell">
    <xdr:from>
      <xdr:col>10</xdr:col>
      <xdr:colOff>57150</xdr:colOff>
      <xdr:row>87</xdr:row>
      <xdr:rowOff>304801</xdr:rowOff>
    </xdr:from>
    <xdr:to>
      <xdr:col>14</xdr:col>
      <xdr:colOff>476251</xdr:colOff>
      <xdr:row>98</xdr:row>
      <xdr:rowOff>66676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715875" y="13877926"/>
          <a:ext cx="2924176" cy="17145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47625</xdr:colOff>
      <xdr:row>18</xdr:row>
      <xdr:rowOff>1</xdr:rowOff>
    </xdr:from>
    <xdr:to>
      <xdr:col>13</xdr:col>
      <xdr:colOff>243805</xdr:colOff>
      <xdr:row>25</xdr:row>
      <xdr:rowOff>85726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3087350" y="3324226"/>
          <a:ext cx="1720180" cy="1219200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18</xdr:row>
      <xdr:rowOff>85725</xdr:rowOff>
    </xdr:from>
    <xdr:to>
      <xdr:col>16</xdr:col>
      <xdr:colOff>86279</xdr:colOff>
      <xdr:row>26</xdr:row>
      <xdr:rowOff>76200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87575" y="3409950"/>
          <a:ext cx="2048429" cy="1285875"/>
        </a:xfrm>
        <a:prstGeom prst="rect">
          <a:avLst/>
        </a:prstGeom>
      </xdr:spPr>
    </xdr:pic>
    <xdr:clientData/>
  </xdr:twoCellAnchor>
  <xdr:twoCellAnchor editAs="oneCell">
    <xdr:from>
      <xdr:col>11</xdr:col>
      <xdr:colOff>85725</xdr:colOff>
      <xdr:row>26</xdr:row>
      <xdr:rowOff>95250</xdr:rowOff>
    </xdr:from>
    <xdr:to>
      <xdr:col>14</xdr:col>
      <xdr:colOff>266700</xdr:colOff>
      <xdr:row>33</xdr:row>
      <xdr:rowOff>171450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125450" y="4876800"/>
          <a:ext cx="2466975" cy="1209675"/>
        </a:xfrm>
        <a:prstGeom prst="rect">
          <a:avLst/>
        </a:prstGeom>
      </xdr:spPr>
    </xdr:pic>
    <xdr:clientData/>
  </xdr:twoCellAnchor>
  <xdr:twoCellAnchor editAs="oneCell">
    <xdr:from>
      <xdr:col>1</xdr:col>
      <xdr:colOff>2505075</xdr:colOff>
      <xdr:row>117</xdr:row>
      <xdr:rowOff>28575</xdr:rowOff>
    </xdr:from>
    <xdr:to>
      <xdr:col>1</xdr:col>
      <xdr:colOff>2884169</xdr:colOff>
      <xdr:row>117</xdr:row>
      <xdr:rowOff>616277</xdr:rowOff>
    </xdr:to>
    <xdr:pic>
      <xdr:nvPicPr>
        <xdr:cNvPr id="44" name="Obrázek 30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829050" y="20288250"/>
          <a:ext cx="379094" cy="5877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2827686</xdr:colOff>
      <xdr:row>26</xdr:row>
      <xdr:rowOff>61344</xdr:rowOff>
    </xdr:from>
    <xdr:ext cx="1692607" cy="579401"/>
    <xdr:pic>
      <xdr:nvPicPr>
        <xdr:cNvPr id="15" name="Picture 1" descr="microlook 15-8.JP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13686" y="5500119"/>
          <a:ext cx="1692607" cy="579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10549</xdr:colOff>
      <xdr:row>4</xdr:row>
      <xdr:rowOff>9525</xdr:rowOff>
    </xdr:from>
    <xdr:to>
      <xdr:col>4</xdr:col>
      <xdr:colOff>543379</xdr:colOff>
      <xdr:row>6</xdr:row>
      <xdr:rowOff>292100</xdr:rowOff>
    </xdr:to>
    <xdr:pic>
      <xdr:nvPicPr>
        <xdr:cNvPr id="18" name="Picture 1" descr="board.JP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25474" y="1390650"/>
          <a:ext cx="1466280" cy="64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9336</xdr:colOff>
      <xdr:row>64</xdr:row>
      <xdr:rowOff>78316</xdr:rowOff>
    </xdr:from>
    <xdr:to>
      <xdr:col>4</xdr:col>
      <xdr:colOff>446013</xdr:colOff>
      <xdr:row>66</xdr:row>
      <xdr:rowOff>285749</xdr:rowOff>
    </xdr:to>
    <xdr:pic>
      <xdr:nvPicPr>
        <xdr:cNvPr id="19" name="Picture 1" descr="axal.JP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124261" y="12413191"/>
          <a:ext cx="1370127" cy="569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10810</xdr:colOff>
      <xdr:row>35</xdr:row>
      <xdr:rowOff>17410</xdr:rowOff>
    </xdr:from>
    <xdr:to>
      <xdr:col>4</xdr:col>
      <xdr:colOff>276225</xdr:colOff>
      <xdr:row>37</xdr:row>
      <xdr:rowOff>282181</xdr:rowOff>
    </xdr:to>
    <xdr:pic>
      <xdr:nvPicPr>
        <xdr:cNvPr id="20" name="Picture 2" descr="tegular 24-8.JP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25735" y="6884935"/>
          <a:ext cx="1198865" cy="617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2723</xdr:colOff>
      <xdr:row>74</xdr:row>
      <xdr:rowOff>84364</xdr:rowOff>
    </xdr:from>
    <xdr:to>
      <xdr:col>4</xdr:col>
      <xdr:colOff>535553</xdr:colOff>
      <xdr:row>77</xdr:row>
      <xdr:rowOff>161925</xdr:rowOff>
    </xdr:to>
    <xdr:pic>
      <xdr:nvPicPr>
        <xdr:cNvPr id="22" name="Picture 1" descr="board.JP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17648" y="14419489"/>
          <a:ext cx="1466280" cy="73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10885</xdr:colOff>
      <xdr:row>88</xdr:row>
      <xdr:rowOff>77560</xdr:rowOff>
    </xdr:from>
    <xdr:ext cx="1536760" cy="760640"/>
    <xdr:pic>
      <xdr:nvPicPr>
        <xdr:cNvPr id="23" name="Picture 2" descr="tegular 24-8.JP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125810" y="16603435"/>
          <a:ext cx="1536760" cy="760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8287</xdr:colOff>
      <xdr:row>49</xdr:row>
      <xdr:rowOff>114300</xdr:rowOff>
    </xdr:from>
    <xdr:ext cx="1553814" cy="666750"/>
    <xdr:pic>
      <xdr:nvPicPr>
        <xdr:cNvPr id="25" name="Picture 1" descr="microlook 15-8.JP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23212" y="9582150"/>
          <a:ext cx="1553814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0</xdr:col>
      <xdr:colOff>209550</xdr:colOff>
      <xdr:row>151</xdr:row>
      <xdr:rowOff>0</xdr:rowOff>
    </xdr:from>
    <xdr:to>
      <xdr:col>1</xdr:col>
      <xdr:colOff>790575</xdr:colOff>
      <xdr:row>160</xdr:row>
      <xdr:rowOff>152020</xdr:rowOff>
    </xdr:to>
    <xdr:grpSp>
      <xdr:nvGrpSpPr>
        <xdr:cNvPr id="14" name="Gruppieren 25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/>
      </xdr:nvGrpSpPr>
      <xdr:grpSpPr>
        <a:xfrm>
          <a:off x="209550" y="32013525"/>
          <a:ext cx="1857375" cy="1609345"/>
          <a:chOff x="5724128" y="979776"/>
          <a:chExt cx="2880320" cy="2011015"/>
        </a:xfrm>
        <a:effectLst>
          <a:outerShdw blurRad="50800" dist="38100" dir="2700000" algn="tl" rotWithShape="0">
            <a:prstClr val="black">
              <a:alpha val="40000"/>
            </a:prstClr>
          </a:outerShdw>
        </a:effectLst>
      </xdr:grpSpPr>
      <xdr:pic>
        <xdr:nvPicPr>
          <xdr:cNvPr id="16" name="Picture 7" descr="G:\Technology\Multimedia\10-Praesentationen\2010.02.16 AMC Produkte\Grafiken\gra_GemaGrid04.gif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 bwMode="auto">
          <a:xfrm>
            <a:off x="5724128" y="979776"/>
            <a:ext cx="2880320" cy="2011015"/>
          </a:xfrm>
          <a:prstGeom prst="rect">
            <a:avLst/>
          </a:prstGeom>
          <a:noFill/>
          <a:effectLst/>
        </xdr:spPr>
      </xdr:pic>
      <xdr:cxnSp macro="">
        <xdr:nvCxnSpPr>
          <xdr:cNvPr id="27" name="Gerade Verbindung mit Pfeil 27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CxnSpPr/>
        </xdr:nvCxnSpPr>
        <xdr:spPr>
          <a:xfrm flipH="1" flipV="1">
            <a:off x="7387431" y="2175892"/>
            <a:ext cx="1588" cy="139680"/>
          </a:xfrm>
          <a:prstGeom prst="straightConnector1">
            <a:avLst/>
          </a:prstGeom>
          <a:ln w="6350">
            <a:solidFill>
              <a:schemeClr val="tx1">
                <a:lumMod val="65000"/>
                <a:lumOff val="35000"/>
              </a:schemeClr>
            </a:solidFill>
            <a:prstDash val="dash"/>
            <a:headEnd type="none" w="med" len="med"/>
            <a:tailEnd type="triangle" w="med" len="med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Gerade Verbindung mit Pfeil 28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CxnSpPr/>
        </xdr:nvCxnSpPr>
        <xdr:spPr>
          <a:xfrm flipH="1" flipV="1">
            <a:off x="6940178" y="2429718"/>
            <a:ext cx="1588" cy="139680"/>
          </a:xfrm>
          <a:prstGeom prst="straightConnector1">
            <a:avLst/>
          </a:prstGeom>
          <a:ln w="6350">
            <a:solidFill>
              <a:schemeClr val="tx1">
                <a:lumMod val="65000"/>
                <a:lumOff val="35000"/>
              </a:schemeClr>
            </a:solidFill>
            <a:prstDash val="dash"/>
            <a:headEnd type="none" w="med" len="med"/>
            <a:tailEnd type="triangle" w="med" len="med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Gerade Verbindung mit Pfeil 29">
            <a:extLst>
              <a:ext uri="{FF2B5EF4-FFF2-40B4-BE49-F238E27FC236}">
                <a16:creationId xmlns:a16="http://schemas.microsoft.com/office/drawing/2014/main" id="{00000000-0008-0000-0A00-00001D000000}"/>
              </a:ext>
            </a:extLst>
          </xdr:cNvPr>
          <xdr:cNvCxnSpPr/>
        </xdr:nvCxnSpPr>
        <xdr:spPr>
          <a:xfrm flipH="1" flipV="1">
            <a:off x="7453982" y="2153891"/>
            <a:ext cx="493538" cy="233487"/>
          </a:xfrm>
          <a:prstGeom prst="straightConnector1">
            <a:avLst/>
          </a:prstGeom>
          <a:ln w="6350">
            <a:solidFill>
              <a:schemeClr val="tx1">
                <a:lumMod val="65000"/>
                <a:lumOff val="35000"/>
              </a:schemeClr>
            </a:solidFill>
            <a:prstDash val="dash"/>
            <a:headEnd type="none" w="med" len="med"/>
            <a:tailEnd type="triangle" w="med" len="med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Gerade Verbindung mit Pfeil 30">
            <a:extLst>
              <a:ext uri="{FF2B5EF4-FFF2-40B4-BE49-F238E27FC236}">
                <a16:creationId xmlns:a16="http://schemas.microsoft.com/office/drawing/2014/main" id="{00000000-0008-0000-0A00-00001E000000}"/>
              </a:ext>
            </a:extLst>
          </xdr:cNvPr>
          <xdr:cNvCxnSpPr/>
        </xdr:nvCxnSpPr>
        <xdr:spPr>
          <a:xfrm flipH="1" flipV="1">
            <a:off x="7013972" y="2402384"/>
            <a:ext cx="493538" cy="233487"/>
          </a:xfrm>
          <a:prstGeom prst="straightConnector1">
            <a:avLst/>
          </a:prstGeom>
          <a:ln w="6350">
            <a:solidFill>
              <a:schemeClr val="tx1">
                <a:lumMod val="65000"/>
                <a:lumOff val="35000"/>
              </a:schemeClr>
            </a:solidFill>
            <a:prstDash val="dash"/>
            <a:headEnd type="none" w="med" len="med"/>
            <a:tailEnd type="triangle" w="med" len="med"/>
          </a:ln>
          <a:effectLst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1</xdr:col>
      <xdr:colOff>1000125</xdr:colOff>
      <xdr:row>150</xdr:row>
      <xdr:rowOff>57150</xdr:rowOff>
    </xdr:from>
    <xdr:ext cx="1492931" cy="968639"/>
    <xdr:pic>
      <xdr:nvPicPr>
        <xdr:cNvPr id="31" name="Picture 5" descr="G:\Technology\Multimedia\10-Praesentationen\2010.02.16 AMC Produkte\Grafiken\gra_GemaGrid03.gif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r="48514"/>
        <a:stretch>
          <a:fillRect/>
        </a:stretch>
      </xdr:blipFill>
      <xdr:spPr bwMode="auto">
        <a:xfrm>
          <a:off x="2276475" y="27708225"/>
          <a:ext cx="1492931" cy="96863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2</xdr:col>
      <xdr:colOff>1600200</xdr:colOff>
      <xdr:row>151</xdr:row>
      <xdr:rowOff>133350</xdr:rowOff>
    </xdr:from>
    <xdr:ext cx="1002638" cy="1790840"/>
    <xdr:pic>
      <xdr:nvPicPr>
        <xdr:cNvPr id="32" name="Picture 12" descr="G:\Technology\Multimedia\10-Praesentationen\2010.02.16 AMC Produkte\Grafiken\gra_GemaGrid02.gif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t="31660" r="76671"/>
        <a:stretch>
          <a:fillRect/>
        </a:stretch>
      </xdr:blipFill>
      <xdr:spPr bwMode="auto">
        <a:xfrm>
          <a:off x="3886200" y="27946350"/>
          <a:ext cx="1002638" cy="179084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4</xdr:col>
      <xdr:colOff>438150</xdr:colOff>
      <xdr:row>150</xdr:row>
      <xdr:rowOff>76200</xdr:rowOff>
    </xdr:from>
    <xdr:ext cx="1025766" cy="2200800"/>
    <xdr:pic>
      <xdr:nvPicPr>
        <xdr:cNvPr id="33" name="Picture 13" descr="G:\Technology\Multimedia\10-Praesentationen\2010.02.16 AMC Produkte\Grafiken\gra_GemaGrid02.gif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48213" r="25348"/>
        <a:stretch>
          <a:fillRect/>
        </a:stretch>
      </xdr:blipFill>
      <xdr:spPr bwMode="auto">
        <a:xfrm>
          <a:off x="6486525" y="27727275"/>
          <a:ext cx="1025766" cy="2200800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oneCellAnchor>
    <xdr:from>
      <xdr:col>3</xdr:col>
      <xdr:colOff>133350</xdr:colOff>
      <xdr:row>152</xdr:row>
      <xdr:rowOff>38100</xdr:rowOff>
    </xdr:from>
    <xdr:ext cx="915723" cy="1675279"/>
    <xdr:pic>
      <xdr:nvPicPr>
        <xdr:cNvPr id="34" name="Picture 14" descr="G:\Technology\Multimedia\10-Praesentationen\2010.02.16 AMC Produkte\Grafiken\gra_GemaGrid02.gif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 l="26439" t="29022" r="51788"/>
        <a:stretch>
          <a:fillRect/>
        </a:stretch>
      </xdr:blipFill>
      <xdr:spPr bwMode="auto">
        <a:xfrm>
          <a:off x="5248275" y="28013025"/>
          <a:ext cx="915723" cy="1675279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</xdr:col>
      <xdr:colOff>323850</xdr:colOff>
      <xdr:row>150</xdr:row>
      <xdr:rowOff>95250</xdr:rowOff>
    </xdr:from>
    <xdr:to>
      <xdr:col>11</xdr:col>
      <xdr:colOff>461495</xdr:colOff>
      <xdr:row>171</xdr:row>
      <xdr:rowOff>150825</xdr:rowOff>
    </xdr:to>
    <xdr:pic>
      <xdr:nvPicPr>
        <xdr:cNvPr id="35" name="Picture 1" descr="image009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991475" y="26717625"/>
          <a:ext cx="3814295" cy="345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59512</xdr:colOff>
      <xdr:row>105</xdr:row>
      <xdr:rowOff>19050</xdr:rowOff>
    </xdr:from>
    <xdr:to>
      <xdr:col>4</xdr:col>
      <xdr:colOff>695325</xdr:colOff>
      <xdr:row>109</xdr:row>
      <xdr:rowOff>153393</xdr:rowOff>
    </xdr:to>
    <xdr:pic>
      <xdr:nvPicPr>
        <xdr:cNvPr id="36" name="Picture 1" descr="clip in 3Q.JPG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174437" y="20078700"/>
          <a:ext cx="1569263" cy="1296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2792942</xdr:colOff>
      <xdr:row>96</xdr:row>
      <xdr:rowOff>114300</xdr:rowOff>
    </xdr:from>
    <xdr:to>
      <xdr:col>4</xdr:col>
      <xdr:colOff>728466</xdr:colOff>
      <xdr:row>99</xdr:row>
      <xdr:rowOff>103151</xdr:rowOff>
    </xdr:to>
    <xdr:pic>
      <xdr:nvPicPr>
        <xdr:cNvPr id="42" name="Picture 1" descr="microlook 15-8.JPG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78942" y="18307050"/>
          <a:ext cx="1697899" cy="712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139</xdr:row>
          <xdr:rowOff>47625</xdr:rowOff>
        </xdr:from>
        <xdr:to>
          <xdr:col>13</xdr:col>
          <xdr:colOff>200025</xdr:colOff>
          <xdr:row>139</xdr:row>
          <xdr:rowOff>542925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57150</xdr:colOff>
      <xdr:row>140</xdr:row>
      <xdr:rowOff>104775</xdr:rowOff>
    </xdr:from>
    <xdr:to>
      <xdr:col>13</xdr:col>
      <xdr:colOff>288551</xdr:colOff>
      <xdr:row>140</xdr:row>
      <xdr:rowOff>553010</xdr:rowOff>
    </xdr:to>
    <xdr:pic>
      <xdr:nvPicPr>
        <xdr:cNvPr id="2" name="Obrázek 2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3373100" y="25146000"/>
          <a:ext cx="526676" cy="448235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</xdr:colOff>
      <xdr:row>143</xdr:row>
      <xdr:rowOff>66675</xdr:rowOff>
    </xdr:from>
    <xdr:to>
      <xdr:col>13</xdr:col>
      <xdr:colOff>468966</xdr:colOff>
      <xdr:row>143</xdr:row>
      <xdr:rowOff>564217</xdr:rowOff>
    </xdr:to>
    <xdr:pic>
      <xdr:nvPicPr>
        <xdr:cNvPr id="3" name="Obrázek 3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26060400"/>
          <a:ext cx="726141" cy="497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28575</xdr:colOff>
      <xdr:row>145</xdr:row>
      <xdr:rowOff>609600</xdr:rowOff>
    </xdr:from>
    <xdr:to>
      <xdr:col>13</xdr:col>
      <xdr:colOff>136711</xdr:colOff>
      <xdr:row>147</xdr:row>
      <xdr:rowOff>105405</xdr:rowOff>
    </xdr:to>
    <xdr:pic>
      <xdr:nvPicPr>
        <xdr:cNvPr id="4" name="Obrázek 2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44525" y="27860625"/>
          <a:ext cx="403411" cy="753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38099</xdr:colOff>
      <xdr:row>144</xdr:row>
      <xdr:rowOff>9525</xdr:rowOff>
    </xdr:from>
    <xdr:to>
      <xdr:col>13</xdr:col>
      <xdr:colOff>209549</xdr:colOff>
      <xdr:row>144</xdr:row>
      <xdr:rowOff>561975</xdr:rowOff>
    </xdr:to>
    <xdr:pic>
      <xdr:nvPicPr>
        <xdr:cNvPr id="5" name="Obrázek 3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49" y="26631900"/>
          <a:ext cx="4667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145</xdr:row>
          <xdr:rowOff>19050</xdr:rowOff>
        </xdr:from>
        <xdr:to>
          <xdr:col>13</xdr:col>
          <xdr:colOff>381000</xdr:colOff>
          <xdr:row>145</xdr:row>
          <xdr:rowOff>542925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149</xdr:row>
          <xdr:rowOff>47625</xdr:rowOff>
        </xdr:from>
        <xdr:to>
          <xdr:col>13</xdr:col>
          <xdr:colOff>352425</xdr:colOff>
          <xdr:row>149</xdr:row>
          <xdr:rowOff>561975</xdr:rowOff>
        </xdr:to>
        <xdr:sp macro="" textlink="">
          <xdr:nvSpPr>
            <xdr:cNvPr id="10243" name="Object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47625</xdr:colOff>
      <xdr:row>148</xdr:row>
      <xdr:rowOff>57150</xdr:rowOff>
    </xdr:from>
    <xdr:to>
      <xdr:col>13</xdr:col>
      <xdr:colOff>238125</xdr:colOff>
      <xdr:row>148</xdr:row>
      <xdr:rowOff>609600</xdr:rowOff>
    </xdr:to>
    <xdr:pic>
      <xdr:nvPicPr>
        <xdr:cNvPr id="6" name="Obrázek 50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5" y="28565475"/>
          <a:ext cx="48577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104775</xdr:colOff>
      <xdr:row>147</xdr:row>
      <xdr:rowOff>76200</xdr:rowOff>
    </xdr:from>
    <xdr:to>
      <xdr:col>13</xdr:col>
      <xdr:colOff>85725</xdr:colOff>
      <xdr:row>148</xdr:row>
      <xdr:rowOff>9525</xdr:rowOff>
    </xdr:to>
    <xdr:pic>
      <xdr:nvPicPr>
        <xdr:cNvPr id="7" name="Grafik 13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28584525"/>
          <a:ext cx="276225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22</xdr:row>
      <xdr:rowOff>95250</xdr:rowOff>
    </xdr:from>
    <xdr:to>
      <xdr:col>5</xdr:col>
      <xdr:colOff>657600</xdr:colOff>
      <xdr:row>32</xdr:row>
      <xdr:rowOff>27601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457700"/>
          <a:ext cx="7668000" cy="155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638175</xdr:colOff>
      <xdr:row>22</xdr:row>
      <xdr:rowOff>95250</xdr:rowOff>
    </xdr:from>
    <xdr:to>
      <xdr:col>12</xdr:col>
      <xdr:colOff>228975</xdr:colOff>
      <xdr:row>32</xdr:row>
      <xdr:rowOff>42723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457700"/>
          <a:ext cx="7668000" cy="1566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756583</xdr:colOff>
      <xdr:row>24</xdr:row>
      <xdr:rowOff>0</xdr:rowOff>
    </xdr:from>
    <xdr:ext cx="1095375" cy="47571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4976158" y="14014637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24</xdr:row>
      <xdr:rowOff>0</xdr:rowOff>
    </xdr:from>
    <xdr:ext cx="1095375" cy="475711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976158" y="139922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22412</xdr:rowOff>
    </xdr:from>
    <xdr:ext cx="1095375" cy="475711"/>
    <xdr:sp macro="" textlink="">
      <xdr:nvSpPr>
        <xdr:cNvPr id="5" name="Rectangle 7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4385608" y="184337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6" name="Rectangle 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7" name="Rectangle 9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8" name="Rectangle 1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5</xdr:col>
      <xdr:colOff>104775</xdr:colOff>
      <xdr:row>0</xdr:row>
      <xdr:rowOff>0</xdr:rowOff>
    </xdr:from>
    <xdr:ext cx="184731" cy="264560"/>
    <xdr:sp macro="" textlink="">
      <xdr:nvSpPr>
        <xdr:cNvPr id="9" name="ZoneTexte 5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27697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0" name="Rectangle 1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11" name="Rectangle 1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12" name="ZoneTexte 5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730567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13" name="Rectangle 17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4340225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729059</xdr:colOff>
      <xdr:row>0</xdr:row>
      <xdr:rowOff>0</xdr:rowOff>
    </xdr:from>
    <xdr:ext cx="1257300" cy="431800"/>
    <xdr:sp macro="" textlink="">
      <xdr:nvSpPr>
        <xdr:cNvPr id="15" name="Rectangle 6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4358084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6" name="Rectangle 7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7" name="Rectangle 8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8" name="Rectangle 9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9" name="Rectangle 1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0" name="Rectangle 14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1" name="Rectangle 15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2" name="Rectangle 16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3" name="Rectangle 18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731735</xdr:colOff>
      <xdr:row>0</xdr:row>
      <xdr:rowOff>0</xdr:rowOff>
    </xdr:from>
    <xdr:ext cx="1095375" cy="475711"/>
    <xdr:sp macro="" textlink="">
      <xdr:nvSpPr>
        <xdr:cNvPr id="24" name="Rectangle 19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5360885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5" name="Rectangle 1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6" name="Rectangle 7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7" name="Rectangle 8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8" name="Rectangle 9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9" name="Rectangle 1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30" name="ZoneTexte 5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730567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1" name="Rectangle 15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2" name="Rectangle 16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5385733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33" name="Rectangle 17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340225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4340225" y="161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35" name="Rectangle 13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22412</xdr:rowOff>
    </xdr:from>
    <xdr:ext cx="1095375" cy="475711"/>
    <xdr:sp macro="" textlink="">
      <xdr:nvSpPr>
        <xdr:cNvPr id="36" name="Rectangle 7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4947583" y="355787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37" name="Rectangle 8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38" name="Rectangle 9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39" name="Rectangle 1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40" name="Rectangle 15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41" name="Rectangle 16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42" name="Rectangle 17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4902200" y="333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3" name="Rectangle 13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729059</xdr:colOff>
      <xdr:row>0</xdr:row>
      <xdr:rowOff>0</xdr:rowOff>
    </xdr:from>
    <xdr:ext cx="1257300" cy="431800"/>
    <xdr:sp macro="" textlink="">
      <xdr:nvSpPr>
        <xdr:cNvPr id="44" name="Rectangle 6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4920059" y="333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5" name="Rectangle 7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6" name="Rectangle 8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7" name="Rectangle 9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8" name="Rectangle 1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9" name="Rectangle 14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0" name="Rectangle 15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1" name="Rectangle 16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2" name="Rectangle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731735</xdr:colOff>
      <xdr:row>0</xdr:row>
      <xdr:rowOff>0</xdr:rowOff>
    </xdr:from>
    <xdr:ext cx="1095375" cy="475711"/>
    <xdr:sp macro="" textlink="">
      <xdr:nvSpPr>
        <xdr:cNvPr id="53" name="Rectangle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6046685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4" name="Rectangle 1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5" name="Rectangle 7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6" name="Rectangle 8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7" name="Rectangle 9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8" name="Rectangle 1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9" name="Rectangle 15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60" name="Rectangle 16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61" name="Rectangle 17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4902200" y="333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62" name="Rectangle 6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4902200" y="333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756583</xdr:colOff>
      <xdr:row>16</xdr:row>
      <xdr:rowOff>0</xdr:rowOff>
    </xdr:from>
    <xdr:ext cx="1095375" cy="475711"/>
    <xdr:sp macro="" textlink="">
      <xdr:nvSpPr>
        <xdr:cNvPr id="63" name="Rectangle 13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16</xdr:row>
      <xdr:rowOff>0</xdr:rowOff>
    </xdr:from>
    <xdr:ext cx="1095375" cy="475711"/>
    <xdr:sp macro="" textlink="">
      <xdr:nvSpPr>
        <xdr:cNvPr id="64" name="Rectangle 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4947583" y="355787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16</xdr:row>
      <xdr:rowOff>0</xdr:rowOff>
    </xdr:from>
    <xdr:ext cx="1095375" cy="475711"/>
    <xdr:sp macro="" textlink="">
      <xdr:nvSpPr>
        <xdr:cNvPr id="65" name="Rectangle 8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16</xdr:row>
      <xdr:rowOff>0</xdr:rowOff>
    </xdr:from>
    <xdr:ext cx="1095375" cy="475711"/>
    <xdr:sp macro="" textlink="">
      <xdr:nvSpPr>
        <xdr:cNvPr id="66" name="Rectangle 9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16</xdr:row>
      <xdr:rowOff>0</xdr:rowOff>
    </xdr:from>
    <xdr:ext cx="1095375" cy="475711"/>
    <xdr:sp macro="" textlink="">
      <xdr:nvSpPr>
        <xdr:cNvPr id="67" name="Rectangle 1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16</xdr:row>
      <xdr:rowOff>0</xdr:rowOff>
    </xdr:from>
    <xdr:ext cx="1095375" cy="475711"/>
    <xdr:sp macro="" textlink="">
      <xdr:nvSpPr>
        <xdr:cNvPr id="68" name="Rectangle 15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16</xdr:row>
      <xdr:rowOff>0</xdr:rowOff>
    </xdr:from>
    <xdr:ext cx="1095375" cy="475711"/>
    <xdr:sp macro="" textlink="">
      <xdr:nvSpPr>
        <xdr:cNvPr id="69" name="Rectangle 16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16</xdr:row>
      <xdr:rowOff>0</xdr:rowOff>
    </xdr:from>
    <xdr:ext cx="1257300" cy="431800"/>
    <xdr:sp macro="" textlink="">
      <xdr:nvSpPr>
        <xdr:cNvPr id="70" name="Rectangle 17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4902200" y="333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1" name="Rectangle 13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729059</xdr:colOff>
      <xdr:row>16</xdr:row>
      <xdr:rowOff>0</xdr:rowOff>
    </xdr:from>
    <xdr:ext cx="1257300" cy="431800"/>
    <xdr:sp macro="" textlink="">
      <xdr:nvSpPr>
        <xdr:cNvPr id="72" name="Rectangle 6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4920059" y="333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3" name="Rectangle 7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4" name="Rectangle 8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5" name="Rectangle 9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6" name="Rectangle 1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7" name="Rectangle 14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8" name="Rectangle 15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79" name="Rectangle 16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80" name="Rectangle 18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731735</xdr:colOff>
      <xdr:row>16</xdr:row>
      <xdr:rowOff>0</xdr:rowOff>
    </xdr:from>
    <xdr:ext cx="1095375" cy="475711"/>
    <xdr:sp macro="" textlink="">
      <xdr:nvSpPr>
        <xdr:cNvPr id="81" name="Rectangle 19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>
        <a:xfrm>
          <a:off x="6046685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82" name="Rectangle 13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83" name="Rectangle 7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84" name="Rectangle 8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85" name="Rectangle 9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86" name="Rectangle 1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16</xdr:row>
      <xdr:rowOff>0</xdr:rowOff>
    </xdr:from>
    <xdr:ext cx="1095375" cy="475711"/>
    <xdr:sp macro="" textlink="">
      <xdr:nvSpPr>
        <xdr:cNvPr id="87" name="Rectangle 15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16</xdr:row>
      <xdr:rowOff>0</xdr:rowOff>
    </xdr:from>
    <xdr:ext cx="1257300" cy="431800"/>
    <xdr:sp macro="" textlink="">
      <xdr:nvSpPr>
        <xdr:cNvPr id="89" name="Rectangle 17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/>
      </xdr:nvSpPr>
      <xdr:spPr>
        <a:xfrm>
          <a:off x="4902200" y="333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756583</xdr:colOff>
      <xdr:row>23</xdr:row>
      <xdr:rowOff>0</xdr:rowOff>
    </xdr:from>
    <xdr:ext cx="1095375" cy="475711"/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23</xdr:row>
      <xdr:rowOff>22412</xdr:rowOff>
    </xdr:from>
    <xdr:ext cx="1095375" cy="475711"/>
    <xdr:sp macro="" textlink="">
      <xdr:nvSpPr>
        <xdr:cNvPr id="91" name="Rectangle 7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/>
      </xdr:nvSpPr>
      <xdr:spPr>
        <a:xfrm>
          <a:off x="4947583" y="355787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23</xdr:row>
      <xdr:rowOff>0</xdr:rowOff>
    </xdr:from>
    <xdr:ext cx="1095375" cy="475711"/>
    <xdr:sp macro="" textlink="">
      <xdr:nvSpPr>
        <xdr:cNvPr id="92" name="Rectangle 8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23</xdr:row>
      <xdr:rowOff>0</xdr:rowOff>
    </xdr:from>
    <xdr:ext cx="1095375" cy="475711"/>
    <xdr:sp macro="" textlink="">
      <xdr:nvSpPr>
        <xdr:cNvPr id="93" name="Rectangle 9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23</xdr:row>
      <xdr:rowOff>0</xdr:rowOff>
    </xdr:from>
    <xdr:ext cx="1095375" cy="475711"/>
    <xdr:sp macro="" textlink="">
      <xdr:nvSpPr>
        <xdr:cNvPr id="94" name="Rectangle 1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23</xdr:row>
      <xdr:rowOff>0</xdr:rowOff>
    </xdr:from>
    <xdr:ext cx="1095375" cy="475711"/>
    <xdr:sp macro="" textlink="">
      <xdr:nvSpPr>
        <xdr:cNvPr id="95" name="Rectangle 15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23</xdr:row>
      <xdr:rowOff>0</xdr:rowOff>
    </xdr:from>
    <xdr:ext cx="1095375" cy="475711"/>
    <xdr:sp macro="" textlink="">
      <xdr:nvSpPr>
        <xdr:cNvPr id="96" name="Rectangle 16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/>
      </xdr:nvSpPr>
      <xdr:spPr>
        <a:xfrm>
          <a:off x="494758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97" name="Rectangle 1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98" name="Rectangle 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99" name="Rectangle 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0" name="Rectangle 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1" name="Rectangle 1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2" name="Rectangle 1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3" name="Rectangle 1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4" name="Rectangle 16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5" name="Rectangle 18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731735</xdr:colOff>
      <xdr:row>23</xdr:row>
      <xdr:rowOff>0</xdr:rowOff>
    </xdr:from>
    <xdr:ext cx="1095375" cy="475711"/>
    <xdr:sp macro="" textlink="">
      <xdr:nvSpPr>
        <xdr:cNvPr id="106" name="Rectangle 19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/>
      </xdr:nvSpPr>
      <xdr:spPr>
        <a:xfrm>
          <a:off x="6046685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7" name="Rectangle 13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8" name="Rectangle 7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09" name="Rectangle 8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10" name="Rectangle 9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11" name="Rectangle 11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12" name="Rectangle 15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23</xdr:row>
      <xdr:rowOff>0</xdr:rowOff>
    </xdr:from>
    <xdr:ext cx="1095375" cy="475711"/>
    <xdr:sp macro="" textlink="">
      <xdr:nvSpPr>
        <xdr:cNvPr id="113" name="Rectangle 16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/>
      </xdr:nvSpPr>
      <xdr:spPr>
        <a:xfrm>
          <a:off x="6071533" y="3333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66</xdr:col>
      <xdr:colOff>752475</xdr:colOff>
      <xdr:row>26</xdr:row>
      <xdr:rowOff>0</xdr:rowOff>
    </xdr:from>
    <xdr:ext cx="1095375" cy="475711"/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4368700" y="5153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18</xdr:col>
      <xdr:colOff>0</xdr:colOff>
      <xdr:row>1</xdr:row>
      <xdr:rowOff>0</xdr:rowOff>
    </xdr:from>
    <xdr:ext cx="1231900" cy="390525"/>
    <xdr:sp macro="" textlink="">
      <xdr:nvSpPr>
        <xdr:cNvPr id="114" name="Rectangle 6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/>
      </xdr:nvSpPr>
      <xdr:spPr>
        <a:xfrm>
          <a:off x="17040225" y="447675"/>
          <a:ext cx="1231900" cy="39052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50</xdr:row>
      <xdr:rowOff>0</xdr:rowOff>
    </xdr:from>
    <xdr:ext cx="184731" cy="264560"/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7124700" y="28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50</xdr:row>
      <xdr:rowOff>0</xdr:rowOff>
    </xdr:from>
    <xdr:ext cx="1095375" cy="475711"/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558054" y="12617824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1" name="Rectangle 1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4957108" y="1965960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22412</xdr:rowOff>
    </xdr:from>
    <xdr:ext cx="1095375" cy="475711"/>
    <xdr:sp macro="" textlink="">
      <xdr:nvSpPr>
        <xdr:cNvPr id="22" name="Rectangle 7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4957108" y="19682012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3" name="Rectangle 8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4957108" y="1965960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4" name="Rectangle 9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4957108" y="1965960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5" name="Rectangle 1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4957108" y="1965960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5</xdr:col>
      <xdr:colOff>104775</xdr:colOff>
      <xdr:row>0</xdr:row>
      <xdr:rowOff>0</xdr:rowOff>
    </xdr:from>
    <xdr:ext cx="184731" cy="264560"/>
    <xdr:sp macro="" textlink="">
      <xdr:nvSpPr>
        <xdr:cNvPr id="26" name="ZoneTexte 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/>
      </xdr:nvSpPr>
      <xdr:spPr>
        <a:xfrm>
          <a:off x="6848475" y="1965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7" name="Rectangle 15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4957108" y="1965960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8" name="Rectangle 16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4957108" y="1965960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31" name="ZoneTexte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/>
      </xdr:nvSpPr>
      <xdr:spPr>
        <a:xfrm>
          <a:off x="7191375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32" name="Rectangle 17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2797175" y="4857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3" name="Rectangle 13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729059</xdr:colOff>
      <xdr:row>0</xdr:row>
      <xdr:rowOff>0</xdr:rowOff>
    </xdr:from>
    <xdr:ext cx="1257300" cy="431800"/>
    <xdr:sp macro="" textlink="">
      <xdr:nvSpPr>
        <xdr:cNvPr id="34" name="Rectangle 6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2815034" y="4857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5" name="Rectangle 7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7" name="Rectangle 9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8" name="Rectangle 1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9" name="Rectangle 14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0" name="Rectangle 15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1" name="Rectangle 16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2" name="Rectangle 18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731735</xdr:colOff>
      <xdr:row>0</xdr:row>
      <xdr:rowOff>0</xdr:rowOff>
    </xdr:from>
    <xdr:ext cx="1095375" cy="475711"/>
    <xdr:sp macro="" textlink="">
      <xdr:nvSpPr>
        <xdr:cNvPr id="43" name="Rectangle 19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5275160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4" name="Rectangle 1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5" name="Rectangle 7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6" name="Rectangle 8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7" name="Rectangle 9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8" name="Rectangle 1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49" name="ZoneTexte 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/>
      </xdr:nvSpPr>
      <xdr:spPr>
        <a:xfrm>
          <a:off x="7191375" y="485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0" name="Rectangle 15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51" name="Rectangle 16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5300008" y="4857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52" name="Rectangle 17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2797175" y="4857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53" name="Rectangle 6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2797175" y="4857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0</xdr:col>
      <xdr:colOff>85725</xdr:colOff>
      <xdr:row>50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5725" y="1540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0</xdr:col>
      <xdr:colOff>85725</xdr:colOff>
      <xdr:row>54</xdr:row>
      <xdr:rowOff>9525</xdr:rowOff>
    </xdr:from>
    <xdr:ext cx="184731" cy="264560"/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/>
      </xdr:nvSpPr>
      <xdr:spPr>
        <a:xfrm>
          <a:off x="85725" y="2193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104775</xdr:colOff>
      <xdr:row>43</xdr:row>
      <xdr:rowOff>0</xdr:rowOff>
    </xdr:from>
    <xdr:ext cx="184731" cy="264560"/>
    <xdr:sp macro="" textlink="">
      <xdr:nvSpPr>
        <xdr:cNvPr id="55" name="ZoneTexte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4810125" y="3128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43</xdr:row>
      <xdr:rowOff>0</xdr:rowOff>
    </xdr:from>
    <xdr:ext cx="1095375" cy="475711"/>
    <xdr:sp macro="" textlink="">
      <xdr:nvSpPr>
        <xdr:cNvPr id="57" name="Rectangle 13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2918758" y="3128010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737533</xdr:colOff>
      <xdr:row>43</xdr:row>
      <xdr:rowOff>0</xdr:rowOff>
    </xdr:from>
    <xdr:ext cx="45719" cy="45719"/>
    <xdr:sp macro="" textlink="">
      <xdr:nvSpPr>
        <xdr:cNvPr id="64" name="Rectangle 16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 flipH="1">
          <a:off x="4490383" y="8201025"/>
          <a:ext cx="45719" cy="45719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5</xdr:col>
      <xdr:colOff>104775</xdr:colOff>
      <xdr:row>68</xdr:row>
      <xdr:rowOff>0</xdr:rowOff>
    </xdr:from>
    <xdr:ext cx="184731" cy="264560"/>
    <xdr:sp macro="" textlink="">
      <xdr:nvSpPr>
        <xdr:cNvPr id="66" name="ZoneTexte 5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/>
      </xdr:nvSpPr>
      <xdr:spPr>
        <a:xfrm>
          <a:off x="5962650" y="1210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68" name="Rectangle 13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0" name="Rectangle 7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1" name="Rectangle 8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2" name="Rectangle 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3" name="Rectangle 11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4" name="Rectangle 14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5" name="Rectangle 15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6" name="Rectangle 16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68</xdr:row>
      <xdr:rowOff>0</xdr:rowOff>
    </xdr:from>
    <xdr:ext cx="1095375" cy="475711"/>
    <xdr:sp macro="" textlink="">
      <xdr:nvSpPr>
        <xdr:cNvPr id="77" name="Rectangle 18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4071283" y="1210627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85725</xdr:colOff>
      <xdr:row>68</xdr:row>
      <xdr:rowOff>0</xdr:rowOff>
    </xdr:from>
    <xdr:ext cx="184731" cy="264560"/>
    <xdr:sp macro="" textlink="">
      <xdr:nvSpPr>
        <xdr:cNvPr id="78" name="Textfeld 1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/>
      </xdr:nvSpPr>
      <xdr:spPr>
        <a:xfrm>
          <a:off x="85725" y="12106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104775</xdr:colOff>
      <xdr:row>59</xdr:row>
      <xdr:rowOff>0</xdr:rowOff>
    </xdr:from>
    <xdr:ext cx="184731" cy="264560"/>
    <xdr:sp macro="" textlink="">
      <xdr:nvSpPr>
        <xdr:cNvPr id="5" name="ZoneText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5400675" y="94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29" name="Rectangle 7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79" name="Rectangle 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80" name="Rectangle 9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81" name="Rectangle 1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82" name="Rectangle 14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83" name="Rectangle 1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84" name="Rectangle 16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59</xdr:row>
      <xdr:rowOff>0</xdr:rowOff>
    </xdr:from>
    <xdr:ext cx="1095375" cy="475711"/>
    <xdr:sp macro="" textlink="">
      <xdr:nvSpPr>
        <xdr:cNvPr id="85" name="Rectangle 18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3395008" y="94964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85725</xdr:colOff>
      <xdr:row>59</xdr:row>
      <xdr:rowOff>0</xdr:rowOff>
    </xdr:from>
    <xdr:ext cx="184731" cy="264560"/>
    <xdr:sp macro="" textlink="">
      <xdr:nvSpPr>
        <xdr:cNvPr id="86" name="Textfeld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/>
      </xdr:nvSpPr>
      <xdr:spPr>
        <a:xfrm>
          <a:off x="85725" y="94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0</xdr:col>
      <xdr:colOff>85725</xdr:colOff>
      <xdr:row>93</xdr:row>
      <xdr:rowOff>9525</xdr:rowOff>
    </xdr:from>
    <xdr:ext cx="184731" cy="264560"/>
    <xdr:sp macro="" textlink="">
      <xdr:nvSpPr>
        <xdr:cNvPr id="87" name="Textfeld 53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/>
      </xdr:nvSpPr>
      <xdr:spPr>
        <a:xfrm>
          <a:off x="85725" y="10315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104775</xdr:colOff>
      <xdr:row>59</xdr:row>
      <xdr:rowOff>0</xdr:rowOff>
    </xdr:from>
    <xdr:ext cx="184731" cy="264560"/>
    <xdr:sp macro="" textlink="">
      <xdr:nvSpPr>
        <xdr:cNvPr id="88" name="ZoneTexte 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/>
      </xdr:nvSpPr>
      <xdr:spPr>
        <a:xfrm>
          <a:off x="5400675" y="94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85725</xdr:colOff>
      <xdr:row>59</xdr:row>
      <xdr:rowOff>0</xdr:rowOff>
    </xdr:from>
    <xdr:ext cx="184731" cy="264560"/>
    <xdr:sp macro="" textlink="">
      <xdr:nvSpPr>
        <xdr:cNvPr id="89" name="Textfeld 1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/>
      </xdr:nvSpPr>
      <xdr:spPr>
        <a:xfrm>
          <a:off x="85725" y="949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104775</xdr:colOff>
      <xdr:row>65</xdr:row>
      <xdr:rowOff>0</xdr:rowOff>
    </xdr:from>
    <xdr:ext cx="184731" cy="264560"/>
    <xdr:sp macro="" textlink="">
      <xdr:nvSpPr>
        <xdr:cNvPr id="90" name="ZoneTexte 5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/>
      </xdr:nvSpPr>
      <xdr:spPr>
        <a:xfrm>
          <a:off x="5400675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85725</xdr:colOff>
      <xdr:row>65</xdr:row>
      <xdr:rowOff>0</xdr:rowOff>
    </xdr:from>
    <xdr:ext cx="184731" cy="264560"/>
    <xdr:sp macro="" textlink="">
      <xdr:nvSpPr>
        <xdr:cNvPr id="91" name="Textfeld 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/>
      </xdr:nvSpPr>
      <xdr:spPr>
        <a:xfrm>
          <a:off x="85725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5</xdr:col>
      <xdr:colOff>104775</xdr:colOff>
      <xdr:row>65</xdr:row>
      <xdr:rowOff>0</xdr:rowOff>
    </xdr:from>
    <xdr:ext cx="184731" cy="264560"/>
    <xdr:sp macro="" textlink="">
      <xdr:nvSpPr>
        <xdr:cNvPr id="92" name="ZoneTexte 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/>
      </xdr:nvSpPr>
      <xdr:spPr>
        <a:xfrm>
          <a:off x="5400675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0</xdr:col>
      <xdr:colOff>85725</xdr:colOff>
      <xdr:row>65</xdr:row>
      <xdr:rowOff>0</xdr:rowOff>
    </xdr:from>
    <xdr:ext cx="184731" cy="264560"/>
    <xdr:sp macro="" textlink="">
      <xdr:nvSpPr>
        <xdr:cNvPr id="93" name="Textfeld 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/>
      </xdr:nvSpPr>
      <xdr:spPr>
        <a:xfrm>
          <a:off x="85725" y="11096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41</xdr:col>
      <xdr:colOff>0</xdr:colOff>
      <xdr:row>65</xdr:row>
      <xdr:rowOff>0</xdr:rowOff>
    </xdr:from>
    <xdr:ext cx="1257300" cy="431800"/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4928175" y="1219200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16</xdr:col>
      <xdr:colOff>0</xdr:colOff>
      <xdr:row>228</xdr:row>
      <xdr:rowOff>0</xdr:rowOff>
    </xdr:from>
    <xdr:ext cx="1257300" cy="431800"/>
    <xdr:sp macro="" textlink="">
      <xdr:nvSpPr>
        <xdr:cNvPr id="8" name="Rectangle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5878175" y="391191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42</xdr:col>
      <xdr:colOff>0</xdr:colOff>
      <xdr:row>69</xdr:row>
      <xdr:rowOff>0</xdr:rowOff>
    </xdr:from>
    <xdr:ext cx="1257300" cy="431800"/>
    <xdr:sp macro="" textlink="">
      <xdr:nvSpPr>
        <xdr:cNvPr id="9" name="Rectangle 17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5690175" y="1280160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44</xdr:col>
      <xdr:colOff>0</xdr:colOff>
      <xdr:row>67</xdr:row>
      <xdr:rowOff>0</xdr:rowOff>
    </xdr:from>
    <xdr:ext cx="1257300" cy="431800"/>
    <xdr:sp macro="" textlink="">
      <xdr:nvSpPr>
        <xdr:cNvPr id="10" name="Rectangle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7214175" y="1249680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46</xdr:col>
      <xdr:colOff>0</xdr:colOff>
      <xdr:row>55</xdr:row>
      <xdr:rowOff>0</xdr:rowOff>
    </xdr:from>
    <xdr:ext cx="1257300" cy="431800"/>
    <xdr:sp macro="" textlink="">
      <xdr:nvSpPr>
        <xdr:cNvPr id="12" name="Rectangle 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8738175" y="1030605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48</xdr:col>
      <xdr:colOff>0</xdr:colOff>
      <xdr:row>87</xdr:row>
      <xdr:rowOff>0</xdr:rowOff>
    </xdr:from>
    <xdr:ext cx="184731" cy="264560"/>
    <xdr:sp macro="" textlink="">
      <xdr:nvSpPr>
        <xdr:cNvPr id="4" name="Textfeld 5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40262175" y="1628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2" name="Rectangle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395008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22412</xdr:rowOff>
    </xdr:from>
    <xdr:ext cx="1095375" cy="475711"/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395008" y="22412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4" name="Rectangle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3395008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5" name="Rectangle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3395008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6" name="Rectangle 1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3395008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5</xdr:col>
      <xdr:colOff>104775</xdr:colOff>
      <xdr:row>0</xdr:row>
      <xdr:rowOff>0</xdr:rowOff>
    </xdr:from>
    <xdr:ext cx="184731" cy="264560"/>
    <xdr:sp macro="" textlink="">
      <xdr:nvSpPr>
        <xdr:cNvPr id="7" name="ZoneTexte 5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4006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8" name="Rectangle 15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3395008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756583</xdr:colOff>
      <xdr:row>0</xdr:row>
      <xdr:rowOff>0</xdr:rowOff>
    </xdr:from>
    <xdr:ext cx="1095375" cy="475711"/>
    <xdr:sp macro="" textlink="">
      <xdr:nvSpPr>
        <xdr:cNvPr id="9" name="Rectangle 16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3395008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10" name="ZoneTexte 5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64293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11" name="Rectangle 17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3349625" y="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2" name="Rectangle 1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729059</xdr:colOff>
      <xdr:row>0</xdr:row>
      <xdr:rowOff>0</xdr:rowOff>
    </xdr:from>
    <xdr:ext cx="1257300" cy="431800"/>
    <xdr:sp macro="" textlink="">
      <xdr:nvSpPr>
        <xdr:cNvPr id="13" name="Rectangle 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3367484" y="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4" name="Rectangle 7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5" name="Rectangle 8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6" name="Rectangle 9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7" name="Rectangle 1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8" name="Rectangle 14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9" name="Rectangle 15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0" name="Rectangle 16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1" name="Rectangle 18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731735</xdr:colOff>
      <xdr:row>0</xdr:row>
      <xdr:rowOff>0</xdr:rowOff>
    </xdr:from>
    <xdr:ext cx="1095375" cy="475711"/>
    <xdr:sp macro="" textlink="">
      <xdr:nvSpPr>
        <xdr:cNvPr id="22" name="Rectangle 19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484585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3" name="Rectangle 13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4" name="Rectangle 7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5" name="Rectangle 8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6" name="Rectangle 9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7" name="Rectangle 1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28" name="ZoneTexte 5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64293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9" name="Rectangle 15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30" name="Rectangle 16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4509433" y="0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31" name="Rectangle 17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3349625" y="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32" name="Rectangle 6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3349625" y="0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0</xdr:col>
      <xdr:colOff>85725</xdr:colOff>
      <xdr:row>29</xdr:row>
      <xdr:rowOff>0</xdr:rowOff>
    </xdr:from>
    <xdr:ext cx="184731" cy="264560"/>
    <xdr:sp macro="" textlink="">
      <xdr:nvSpPr>
        <xdr:cNvPr id="33" name="Textfeld 237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85725" y="8524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0</xdr:col>
      <xdr:colOff>85725</xdr:colOff>
      <xdr:row>24</xdr:row>
      <xdr:rowOff>9525</xdr:rowOff>
    </xdr:from>
    <xdr:ext cx="184731" cy="264560"/>
    <xdr:sp macro="" textlink="">
      <xdr:nvSpPr>
        <xdr:cNvPr id="34" name="Textfeld 237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85725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0</xdr:col>
      <xdr:colOff>85725</xdr:colOff>
      <xdr:row>25</xdr:row>
      <xdr:rowOff>9525</xdr:rowOff>
    </xdr:from>
    <xdr:ext cx="184731" cy="264560"/>
    <xdr:sp macro="" textlink="">
      <xdr:nvSpPr>
        <xdr:cNvPr id="35" name="Textfeld 237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85725" y="533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  <xdr:oneCellAnchor>
    <xdr:from>
      <xdr:col>1</xdr:col>
      <xdr:colOff>711200</xdr:colOff>
      <xdr:row>41</xdr:row>
      <xdr:rowOff>0</xdr:rowOff>
    </xdr:from>
    <xdr:ext cx="1257300" cy="431800"/>
    <xdr:sp macro="" textlink="">
      <xdr:nvSpPr>
        <xdr:cNvPr id="36" name="Rectangle 6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1520825" y="129063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2" name="ZoneTexte 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276975" y="18107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882775" y="181070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4" name="Rectangle 1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729059</xdr:colOff>
      <xdr:row>0</xdr:row>
      <xdr:rowOff>0</xdr:rowOff>
    </xdr:from>
    <xdr:ext cx="1257300" cy="43180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1900634" y="181070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0" name="Rectangle 11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1" name="Rectangle 14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2" name="Rectangle 15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4" name="Rectangle 18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4385608" y="181070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731735</xdr:colOff>
      <xdr:row>0</xdr:row>
      <xdr:rowOff>0</xdr:rowOff>
    </xdr:from>
    <xdr:ext cx="1095375" cy="475711"/>
    <xdr:sp macro="" textlink="">
      <xdr:nvSpPr>
        <xdr:cNvPr id="15" name="Rectangle 19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SpPr/>
      </xdr:nvSpPr>
      <xdr:spPr>
        <a:xfrm>
          <a:off x="4360760" y="18069339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6" name="Rectangle 13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SpPr/>
      </xdr:nvSpPr>
      <xdr:spPr>
        <a:xfrm>
          <a:off x="4385608" y="184337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19" name="Rectangle 9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0" name="Rectangle 11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104775</xdr:colOff>
      <xdr:row>0</xdr:row>
      <xdr:rowOff>0</xdr:rowOff>
    </xdr:from>
    <xdr:ext cx="184731" cy="264560"/>
    <xdr:sp macro="" textlink="">
      <xdr:nvSpPr>
        <xdr:cNvPr id="21" name="ZoneTexte 5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 txBox="1"/>
      </xdr:nvSpPr>
      <xdr:spPr>
        <a:xfrm>
          <a:off x="627697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GB"/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2" name="Rectangle 15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756583</xdr:colOff>
      <xdr:row>0</xdr:row>
      <xdr:rowOff>0</xdr:rowOff>
    </xdr:from>
    <xdr:ext cx="1095375" cy="475711"/>
    <xdr:sp macro="" textlink="">
      <xdr:nvSpPr>
        <xdr:cNvPr id="23" name="Rectangle 16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4385608" y="161925"/>
          <a:ext cx="1095375" cy="475711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2400" b="1" i="0" u="none" strike="noStrike" kern="0" cap="all" spc="0" normalizeH="0" baseline="0" noProof="0">
            <a:ln w="0"/>
            <a:gradFill flip="none">
              <a:gsLst>
                <a:gs pos="0">
                  <a:srgbClr val="4F81BD">
                    <a:tint val="75000"/>
                    <a:shade val="75000"/>
                    <a:satMod val="170000"/>
                  </a:srgbClr>
                </a:gs>
                <a:gs pos="49000">
                  <a:srgbClr val="4F81BD">
                    <a:tint val="88000"/>
                    <a:shade val="65000"/>
                    <a:satMod val="172000"/>
                  </a:srgbClr>
                </a:gs>
                <a:gs pos="50000">
                  <a:srgbClr val="4F81BD">
                    <a:shade val="65000"/>
                    <a:satMod val="130000"/>
                  </a:srgbClr>
                </a:gs>
                <a:gs pos="92000">
                  <a:srgbClr val="4F81BD">
                    <a:shade val="50000"/>
                    <a:satMod val="120000"/>
                  </a:srgbClr>
                </a:gs>
                <a:gs pos="100000">
                  <a:srgbClr val="4F81BD">
                    <a:shade val="48000"/>
                    <a:satMod val="120000"/>
                  </a:srgbClr>
                </a:gs>
              </a:gsLst>
              <a:lin ang="5400000"/>
            </a:gradFill>
            <a:effectLst>
              <a:reflection blurRad="12700" stA="50000" endPos="50000" dist="5000" dir="5400000" sy="-100000" rotWithShape="0"/>
            </a:effectLst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24" name="Rectangle 17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1882775" y="816292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2</xdr:col>
      <xdr:colOff>711200</xdr:colOff>
      <xdr:row>0</xdr:row>
      <xdr:rowOff>0</xdr:rowOff>
    </xdr:from>
    <xdr:ext cx="1257300" cy="431800"/>
    <xdr:sp macro="" textlink="">
      <xdr:nvSpPr>
        <xdr:cNvPr id="25" name="Rectangle 6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1882775" y="8296275"/>
          <a:ext cx="1257300" cy="431800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  <a:p>
          <a:pPr algn="ctr"/>
          <a:endParaRPr lang="en-US" sz="2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29</xdr:row>
      <xdr:rowOff>0</xdr:rowOff>
    </xdr:from>
    <xdr:to>
      <xdr:col>1</xdr:col>
      <xdr:colOff>962513</xdr:colOff>
      <xdr:row>29</xdr:row>
      <xdr:rowOff>270852</xdr:rowOff>
    </xdr:to>
    <xdr:sp macro="" textlink="">
      <xdr:nvSpPr>
        <xdr:cNvPr id="3145" name="Rectangle 1">
          <a:extLst>
            <a:ext uri="{FF2B5EF4-FFF2-40B4-BE49-F238E27FC236}">
              <a16:creationId xmlns:a16="http://schemas.microsoft.com/office/drawing/2014/main" id="{00000000-0008-0000-0700-0000490C0000}"/>
            </a:ext>
          </a:extLst>
        </xdr:cNvPr>
        <xdr:cNvSpPr>
          <a:spLocks noChangeArrowheads="1"/>
        </xdr:cNvSpPr>
      </xdr:nvSpPr>
      <xdr:spPr bwMode="auto">
        <a:xfrm>
          <a:off x="2200275" y="6638925"/>
          <a:ext cx="97155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107</xdr:row>
      <xdr:rowOff>161924</xdr:rowOff>
    </xdr:from>
    <xdr:to>
      <xdr:col>15</xdr:col>
      <xdr:colOff>133350</xdr:colOff>
      <xdr:row>113</xdr:row>
      <xdr:rowOff>1181099</xdr:rowOff>
    </xdr:to>
    <xdr:pic>
      <xdr:nvPicPr>
        <xdr:cNvPr id="3" name="image103.jp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700" y="13077824"/>
          <a:ext cx="2381250" cy="1990725"/>
        </a:xfrm>
        <a:prstGeom prst="rect">
          <a:avLst/>
        </a:prstGeom>
      </xdr:spPr>
    </xdr:pic>
    <xdr:clientData/>
  </xdr:twoCellAnchor>
  <xdr:oneCellAnchor>
    <xdr:from>
      <xdr:col>12</xdr:col>
      <xdr:colOff>47625</xdr:colOff>
      <xdr:row>76</xdr:row>
      <xdr:rowOff>57149</xdr:rowOff>
    </xdr:from>
    <xdr:ext cx="2867025" cy="4276725"/>
    <xdr:pic>
      <xdr:nvPicPr>
        <xdr:cNvPr id="4" name="image95.jpe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7225" y="7686674"/>
          <a:ext cx="2867025" cy="4276725"/>
        </a:xfrm>
        <a:prstGeom prst="rect">
          <a:avLst/>
        </a:prstGeom>
      </xdr:spPr>
    </xdr:pic>
    <xdr:clientData/>
  </xdr:oneCellAnchor>
  <xdr:oneCellAnchor>
    <xdr:from>
      <xdr:col>12</xdr:col>
      <xdr:colOff>38084</xdr:colOff>
      <xdr:row>53</xdr:row>
      <xdr:rowOff>28574</xdr:rowOff>
    </xdr:from>
    <xdr:ext cx="2743216" cy="3057525"/>
    <xdr:pic>
      <xdr:nvPicPr>
        <xdr:cNvPr id="5" name="image87.jpe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77684" y="3733799"/>
          <a:ext cx="2743216" cy="3057525"/>
        </a:xfrm>
        <a:prstGeom prst="rect">
          <a:avLst/>
        </a:prstGeom>
      </xdr:spPr>
    </xdr:pic>
    <xdr:clientData/>
  </xdr:oneCellAnchor>
  <xdr:twoCellAnchor editAs="oneCell">
    <xdr:from>
      <xdr:col>12</xdr:col>
      <xdr:colOff>161925</xdr:colOff>
      <xdr:row>1</xdr:row>
      <xdr:rowOff>323850</xdr:rowOff>
    </xdr:from>
    <xdr:to>
      <xdr:col>13</xdr:col>
      <xdr:colOff>619125</xdr:colOff>
      <xdr:row>16</xdr:row>
      <xdr:rowOff>104775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58750" y="771525"/>
          <a:ext cx="1219200" cy="238125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20</xdr:row>
      <xdr:rowOff>0</xdr:rowOff>
    </xdr:from>
    <xdr:to>
      <xdr:col>14</xdr:col>
      <xdr:colOff>57364</xdr:colOff>
      <xdr:row>30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744450" y="3867150"/>
          <a:ext cx="1533739" cy="176212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20</xdr:row>
      <xdr:rowOff>0</xdr:rowOff>
    </xdr:from>
    <xdr:to>
      <xdr:col>16</xdr:col>
      <xdr:colOff>143094</xdr:colOff>
      <xdr:row>30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316075" y="3867150"/>
          <a:ext cx="1571844" cy="1771650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31</xdr:row>
      <xdr:rowOff>28575</xdr:rowOff>
    </xdr:from>
    <xdr:to>
      <xdr:col>14</xdr:col>
      <xdr:colOff>66889</xdr:colOff>
      <xdr:row>41</xdr:row>
      <xdr:rowOff>76200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53975" y="5676900"/>
          <a:ext cx="1533739" cy="166687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31</xdr:row>
      <xdr:rowOff>19050</xdr:rowOff>
    </xdr:from>
    <xdr:to>
      <xdr:col>16</xdr:col>
      <xdr:colOff>181200</xdr:colOff>
      <xdr:row>41</xdr:row>
      <xdr:rowOff>104775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316075" y="5667375"/>
          <a:ext cx="1609950" cy="1704975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66675</xdr:colOff>
      <xdr:row>41</xdr:row>
      <xdr:rowOff>133350</xdr:rowOff>
    </xdr:from>
    <xdr:to>
      <xdr:col>14</xdr:col>
      <xdr:colOff>152625</xdr:colOff>
      <xdr:row>50</xdr:row>
      <xdr:rowOff>114300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63500" y="7400925"/>
          <a:ext cx="1609950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28398" dir="1593903" algn="ctr" rotWithShape="0">
            <a:srgbClr val="99CCFF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28398" dir="1593903" algn="ctr" rotWithShape="0">
            <a:srgbClr val="99CCFF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34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5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nauf.com/es-ES/tools/download-center?division%5B0%5D=ceilingsolutions&amp;language%5B0%5D=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rgb="FF0070C0"/>
  </sheetPr>
  <dimension ref="A1:Z32"/>
  <sheetViews>
    <sheetView showGridLines="0" tabSelected="1" view="pageBreakPreview" zoomScaleNormal="40" zoomScaleSheetLayoutView="100" zoomScalePageLayoutView="55" workbookViewId="0">
      <selection activeCell="O3" sqref="O3"/>
    </sheetView>
  </sheetViews>
  <sheetFormatPr baseColWidth="10" defaultColWidth="9" defaultRowHeight="12.75" x14ac:dyDescent="0.2"/>
  <cols>
    <col min="1" max="2" width="9" customWidth="1"/>
    <col min="3" max="3" width="11" customWidth="1"/>
    <col min="4" max="5" width="13.42578125" customWidth="1"/>
    <col min="6" max="7" width="9" customWidth="1"/>
    <col min="8" max="8" width="11.5703125" customWidth="1"/>
    <col min="9" max="9" width="12" customWidth="1"/>
    <col min="10" max="10" width="11.28515625" customWidth="1"/>
    <col min="11" max="11" width="13" customWidth="1"/>
    <col min="12" max="12" width="11.5703125" customWidth="1"/>
    <col min="13" max="13" width="9.5703125" customWidth="1"/>
    <col min="14" max="14" width="12" customWidth="1"/>
    <col min="15" max="15" width="15.140625" customWidth="1"/>
    <col min="16" max="16" width="10.7109375" customWidth="1"/>
    <col min="17" max="17" width="11.42578125" customWidth="1"/>
    <col min="18" max="18" width="15.140625" customWidth="1"/>
    <col min="19" max="19" width="18.42578125" customWidth="1"/>
  </cols>
  <sheetData>
    <row r="1" spans="1:26" ht="13.5" thickBot="1" x14ac:dyDescent="0.25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475"/>
      <c r="T1" s="223"/>
      <c r="U1" s="223"/>
      <c r="V1" s="223"/>
      <c r="W1" s="223"/>
      <c r="X1" s="223"/>
      <c r="Y1" s="223"/>
      <c r="Z1" s="223"/>
    </row>
    <row r="2" spans="1:26" ht="44.25" customHeight="1" thickBot="1" x14ac:dyDescent="0.35">
      <c r="A2" s="224"/>
      <c r="B2" s="223"/>
      <c r="C2" s="476"/>
      <c r="D2" s="223"/>
      <c r="E2" s="391"/>
      <c r="F2" s="391"/>
      <c r="G2" s="223"/>
      <c r="H2" s="223"/>
      <c r="I2" s="223"/>
      <c r="J2" s="223"/>
      <c r="K2" s="223"/>
      <c r="L2" s="223"/>
      <c r="M2" s="223"/>
      <c r="N2" s="223"/>
      <c r="O2" s="240">
        <v>0</v>
      </c>
      <c r="P2" s="494" t="s">
        <v>112</v>
      </c>
      <c r="Q2" s="495"/>
      <c r="R2" s="496"/>
      <c r="T2" s="223"/>
      <c r="Z2" s="223"/>
    </row>
    <row r="3" spans="1:26" ht="12.75" customHeight="1" x14ac:dyDescent="0.2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</row>
    <row r="4" spans="1:26" ht="12.75" customHeight="1" x14ac:dyDescent="0.3">
      <c r="A4" s="224"/>
      <c r="B4" s="233"/>
      <c r="C4" s="223"/>
      <c r="D4" s="223"/>
      <c r="E4" s="477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</row>
    <row r="5" spans="1:26" ht="12.75" customHeight="1" x14ac:dyDescent="0.5">
      <c r="A5" s="478"/>
      <c r="B5" s="479"/>
      <c r="C5" s="479"/>
      <c r="D5" s="479"/>
      <c r="E5" s="223"/>
      <c r="F5" s="223"/>
      <c r="G5" s="223"/>
      <c r="H5" s="480"/>
      <c r="I5" s="481"/>
      <c r="J5" s="225"/>
      <c r="K5" s="226"/>
      <c r="L5" s="226"/>
      <c r="M5" s="225"/>
      <c r="N5" s="225"/>
      <c r="O5" s="227"/>
      <c r="P5" s="225"/>
      <c r="Q5" s="482"/>
      <c r="R5" s="228"/>
      <c r="S5" s="223"/>
    </row>
    <row r="6" spans="1:26" ht="12.75" customHeight="1" x14ac:dyDescent="0.3">
      <c r="A6" s="483"/>
      <c r="B6" s="479"/>
      <c r="C6" s="479"/>
      <c r="D6" s="479"/>
      <c r="E6" s="479"/>
      <c r="F6" s="479"/>
      <c r="G6" s="223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223"/>
    </row>
    <row r="7" spans="1:26" ht="12.75" customHeight="1" x14ac:dyDescent="0.2">
      <c r="A7" s="499"/>
      <c r="B7" s="499"/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9"/>
      <c r="O7" s="499"/>
      <c r="P7" s="499"/>
      <c r="Q7" s="499"/>
      <c r="R7" s="499"/>
      <c r="S7" s="499"/>
    </row>
    <row r="8" spans="1:26" ht="12.75" customHeight="1" x14ac:dyDescent="0.2">
      <c r="A8" s="231"/>
      <c r="B8" s="223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</row>
    <row r="9" spans="1:26" ht="12.75" customHeight="1" x14ac:dyDescent="0.2">
      <c r="A9" s="231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  <c r="R9" s="223"/>
      <c r="S9" s="223"/>
    </row>
    <row r="10" spans="1:26" ht="45" x14ac:dyDescent="0.6">
      <c r="A10" s="231"/>
      <c r="B10" s="484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  <c r="R10" s="223"/>
      <c r="S10" s="223"/>
    </row>
    <row r="11" spans="1:26" ht="12.75" customHeight="1" x14ac:dyDescent="0.25">
      <c r="A11" s="231"/>
      <c r="B11" s="229"/>
      <c r="C11" s="230"/>
      <c r="D11" s="230"/>
      <c r="E11" s="230"/>
      <c r="F11" s="230"/>
      <c r="G11" s="389"/>
      <c r="H11" s="223"/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</row>
    <row r="12" spans="1:26" ht="12.75" customHeight="1" x14ac:dyDescent="0.25">
      <c r="A12" s="231"/>
      <c r="B12" s="229"/>
      <c r="C12" s="230"/>
      <c r="D12" s="230"/>
      <c r="E12" s="230"/>
      <c r="F12" s="230"/>
      <c r="G12" s="230"/>
      <c r="H12" s="230"/>
      <c r="I12" s="223"/>
      <c r="J12" s="223"/>
      <c r="K12" s="223"/>
      <c r="L12" s="223"/>
      <c r="M12" s="223"/>
      <c r="N12" s="223"/>
      <c r="O12" s="223"/>
      <c r="P12" s="223"/>
      <c r="Q12" s="223"/>
      <c r="R12" s="223"/>
      <c r="S12" s="223"/>
    </row>
    <row r="13" spans="1:26" ht="12.75" customHeight="1" x14ac:dyDescent="0.3">
      <c r="A13" s="231"/>
      <c r="B13" s="474"/>
      <c r="C13" s="474"/>
      <c r="D13" s="474"/>
      <c r="E13" s="232"/>
      <c r="F13" s="223"/>
      <c r="G13" s="223"/>
      <c r="H13" s="223"/>
      <c r="I13" s="223"/>
      <c r="J13" s="223"/>
      <c r="K13" s="223"/>
      <c r="L13" s="223"/>
      <c r="M13" s="223"/>
      <c r="N13" s="223"/>
      <c r="O13" s="223"/>
      <c r="P13" s="223"/>
      <c r="Q13" s="223"/>
      <c r="R13" s="223"/>
      <c r="S13" s="223"/>
    </row>
    <row r="14" spans="1:26" ht="12.75" customHeight="1" x14ac:dyDescent="0.3">
      <c r="A14" s="231"/>
      <c r="B14" s="474"/>
      <c r="C14" s="474"/>
      <c r="D14" s="474"/>
      <c r="E14" s="232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33"/>
      <c r="R14" s="223"/>
      <c r="S14" s="223"/>
    </row>
    <row r="15" spans="1:26" ht="12.75" customHeight="1" x14ac:dyDescent="0.35">
      <c r="A15" s="231"/>
      <c r="B15" s="474"/>
      <c r="C15" s="474"/>
      <c r="D15" s="474"/>
      <c r="E15" s="232"/>
      <c r="F15" s="485"/>
      <c r="G15" s="485"/>
      <c r="H15" s="223"/>
      <c r="I15" s="486"/>
      <c r="J15" s="223"/>
      <c r="K15" s="223"/>
      <c r="L15" s="223"/>
      <c r="M15" s="223"/>
      <c r="N15" s="223"/>
      <c r="O15" s="223"/>
      <c r="P15" s="223"/>
      <c r="Q15" s="223"/>
      <c r="R15" s="223"/>
      <c r="S15" s="223"/>
    </row>
    <row r="16" spans="1:26" ht="12.75" customHeight="1" x14ac:dyDescent="0.25">
      <c r="A16" s="231"/>
      <c r="B16" s="498"/>
      <c r="C16" s="498"/>
      <c r="D16" s="498"/>
      <c r="E16" s="234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</row>
    <row r="17" spans="1:19" ht="12.75" customHeight="1" x14ac:dyDescent="0.35">
      <c r="A17" s="223"/>
      <c r="B17" s="235"/>
      <c r="C17" s="235"/>
      <c r="D17" s="235"/>
      <c r="E17" s="232"/>
      <c r="F17" s="223"/>
      <c r="G17" s="223"/>
      <c r="H17" s="223"/>
      <c r="I17" s="486"/>
      <c r="J17" s="223"/>
      <c r="K17" s="223"/>
      <c r="L17" s="223"/>
      <c r="M17" s="223"/>
      <c r="N17" s="223"/>
      <c r="O17" s="223"/>
      <c r="P17" s="223"/>
      <c r="Q17" s="223"/>
      <c r="R17" s="223"/>
      <c r="S17" s="223"/>
    </row>
    <row r="18" spans="1:19" ht="12.75" customHeight="1" x14ac:dyDescent="0.4">
      <c r="A18" s="487"/>
      <c r="B18" s="498"/>
      <c r="C18" s="498"/>
      <c r="D18" s="498"/>
      <c r="E18" s="234"/>
      <c r="F18" s="487"/>
      <c r="G18" s="223"/>
      <c r="H18" s="485"/>
      <c r="I18" s="223"/>
      <c r="J18" s="223"/>
      <c r="K18" s="223"/>
      <c r="L18" s="488"/>
      <c r="M18" s="223"/>
      <c r="N18" s="223"/>
      <c r="O18" s="223"/>
      <c r="P18" s="223"/>
      <c r="Q18" s="223"/>
      <c r="R18" s="223"/>
      <c r="S18" s="223"/>
    </row>
    <row r="19" spans="1:19" ht="12.75" customHeight="1" x14ac:dyDescent="0.5">
      <c r="A19" s="231"/>
      <c r="B19" s="235"/>
      <c r="C19" s="235"/>
      <c r="D19" s="235"/>
      <c r="E19" s="232"/>
      <c r="F19" s="223"/>
      <c r="G19" s="223"/>
      <c r="H19" s="223"/>
      <c r="I19" s="486"/>
      <c r="J19" s="223"/>
      <c r="K19" s="236"/>
      <c r="L19" s="223"/>
      <c r="M19" s="237"/>
      <c r="N19" s="223"/>
      <c r="O19" s="223"/>
      <c r="P19" s="223"/>
      <c r="Q19" s="223"/>
      <c r="R19" s="223"/>
      <c r="S19" s="223"/>
    </row>
    <row r="20" spans="1:19" ht="12.75" customHeight="1" x14ac:dyDescent="0.25">
      <c r="A20" s="487"/>
      <c r="B20" s="498"/>
      <c r="C20" s="498"/>
      <c r="D20" s="498"/>
      <c r="E20" s="234"/>
      <c r="F20" s="487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</row>
    <row r="21" spans="1:19" ht="12.75" customHeight="1" x14ac:dyDescent="0.35">
      <c r="A21" s="231"/>
      <c r="B21" s="235"/>
      <c r="C21" s="235"/>
      <c r="D21" s="235"/>
      <c r="E21" s="232"/>
      <c r="F21" s="223"/>
      <c r="G21" s="223"/>
      <c r="H21" s="223"/>
      <c r="I21" s="486"/>
      <c r="J21" s="223"/>
      <c r="K21" s="223"/>
      <c r="L21" s="223"/>
      <c r="M21" s="223"/>
      <c r="N21" s="223"/>
      <c r="O21" s="223"/>
      <c r="P21" s="223"/>
      <c r="Q21" s="223"/>
      <c r="R21" s="223"/>
      <c r="S21" s="223"/>
    </row>
    <row r="22" spans="1:19" ht="12.75" customHeight="1" x14ac:dyDescent="0.25">
      <c r="A22" s="487"/>
      <c r="B22" s="497"/>
      <c r="C22" s="498"/>
      <c r="D22" s="498"/>
      <c r="E22" s="489"/>
      <c r="F22" s="487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</row>
    <row r="23" spans="1:19" ht="12.75" customHeight="1" x14ac:dyDescent="0.3">
      <c r="B23" s="235"/>
      <c r="C23" s="235"/>
      <c r="D23" s="235"/>
      <c r="E23" s="238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</row>
    <row r="24" spans="1:19" ht="12.75" customHeight="1" x14ac:dyDescent="0.25">
      <c r="A24" s="231"/>
      <c r="B24" s="497"/>
      <c r="C24" s="498"/>
      <c r="D24" s="498"/>
      <c r="E24" s="489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S24" s="223"/>
    </row>
    <row r="25" spans="1:19" ht="12.75" customHeight="1" x14ac:dyDescent="0.35">
      <c r="A25" s="304"/>
      <c r="B25" s="223"/>
      <c r="C25" s="235"/>
      <c r="D25" s="235"/>
      <c r="E25" s="238"/>
      <c r="F25" s="223"/>
      <c r="G25" s="223"/>
      <c r="H25" s="223"/>
      <c r="I25" s="486"/>
      <c r="J25" s="223"/>
      <c r="K25" s="223"/>
      <c r="L25" s="223"/>
      <c r="M25" s="223"/>
      <c r="N25" s="223"/>
      <c r="O25" s="223"/>
      <c r="S25" s="490"/>
    </row>
    <row r="26" spans="1:19" ht="12.75" customHeight="1" x14ac:dyDescent="0.35">
      <c r="A26" s="231"/>
      <c r="B26" s="235"/>
      <c r="C26" s="235"/>
      <c r="D26" s="474"/>
      <c r="E26" s="232"/>
      <c r="F26" s="223"/>
      <c r="G26" s="223"/>
      <c r="H26" s="223"/>
      <c r="I26" s="486"/>
      <c r="J26" s="223"/>
      <c r="K26" s="223"/>
      <c r="L26" s="223"/>
      <c r="M26" s="223"/>
      <c r="N26" s="223"/>
      <c r="O26" s="223"/>
      <c r="S26" s="490"/>
    </row>
    <row r="27" spans="1:19" ht="12.75" customHeight="1" x14ac:dyDescent="0.35">
      <c r="A27" s="487"/>
      <c r="B27" s="498"/>
      <c r="C27" s="498"/>
      <c r="D27" s="498"/>
      <c r="E27" s="489"/>
      <c r="F27" s="487"/>
      <c r="G27" s="223"/>
      <c r="H27" s="223"/>
      <c r="I27" s="486"/>
      <c r="J27" s="223"/>
      <c r="K27" s="223"/>
      <c r="L27" s="223"/>
      <c r="M27" s="223"/>
      <c r="N27" s="223"/>
      <c r="O27" s="223"/>
      <c r="S27" s="490"/>
    </row>
    <row r="28" spans="1:19" ht="12.75" customHeight="1" x14ac:dyDescent="0.35">
      <c r="A28" s="231"/>
      <c r="B28" s="235"/>
      <c r="C28" s="235"/>
      <c r="D28" s="235"/>
      <c r="E28" s="223"/>
      <c r="F28" s="223"/>
      <c r="G28" s="223"/>
      <c r="H28" s="223"/>
      <c r="I28" s="491"/>
      <c r="J28" s="223"/>
      <c r="K28" s="223"/>
      <c r="L28" s="223"/>
      <c r="M28" s="223"/>
      <c r="N28" s="223"/>
      <c r="O28" s="223"/>
      <c r="S28" s="490"/>
    </row>
    <row r="29" spans="1:19" ht="12.75" customHeight="1" x14ac:dyDescent="0.25">
      <c r="A29" s="487"/>
      <c r="B29" s="498"/>
      <c r="C29" s="498"/>
      <c r="D29" s="498"/>
      <c r="E29" s="489"/>
      <c r="F29" s="487"/>
      <c r="G29" s="223"/>
      <c r="H29" s="223"/>
      <c r="I29" s="223"/>
      <c r="J29" s="223"/>
      <c r="K29" s="223"/>
      <c r="L29" s="223"/>
      <c r="M29" s="223"/>
      <c r="N29" s="223"/>
      <c r="O29" s="223"/>
      <c r="S29" s="223"/>
    </row>
    <row r="30" spans="1:19" ht="12.75" customHeight="1" x14ac:dyDescent="0.25">
      <c r="A30" s="487"/>
      <c r="B30" s="474"/>
      <c r="C30" s="474"/>
      <c r="D30" s="474"/>
      <c r="E30" s="489"/>
      <c r="F30" s="487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51"/>
    </row>
    <row r="31" spans="1:19" ht="18" x14ac:dyDescent="0.25">
      <c r="A31" s="231"/>
      <c r="B31" s="487"/>
      <c r="C31" s="487"/>
      <c r="D31" s="487"/>
      <c r="E31" s="231"/>
      <c r="F31" s="391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</row>
    <row r="32" spans="1:19" ht="18" x14ac:dyDescent="0.25">
      <c r="A32" s="223"/>
      <c r="B32" s="487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39"/>
      <c r="S32" s="250"/>
    </row>
  </sheetData>
  <sheetProtection selectLockedCells="1" pivotTables="0" selectUnlockedCells="1"/>
  <mergeCells count="9">
    <mergeCell ref="P2:R2"/>
    <mergeCell ref="B22:D22"/>
    <mergeCell ref="B24:D24"/>
    <mergeCell ref="B27:D27"/>
    <mergeCell ref="B29:D29"/>
    <mergeCell ref="A7:S7"/>
    <mergeCell ref="B16:D16"/>
    <mergeCell ref="B18:D18"/>
    <mergeCell ref="B20:D20"/>
  </mergeCells>
  <phoneticPr fontId="0" type="noConversion"/>
  <conditionalFormatting sqref="S25:S28">
    <cfRule type="containsText" dxfId="2" priority="1" operator="containsText" text="N/A">
      <formula>NOT(ISERROR(SEARCH("N/A",S25)))</formula>
    </cfRule>
  </conditionalFormatting>
  <printOptions horizontalCentered="1"/>
  <pageMargins left="0.59055118110236227" right="0" top="0.35433070866141736" bottom="0.27559055118110237" header="0.59055118110236227" footer="0.11811023622047245"/>
  <pageSetup paperSize="9" scale="5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/>
  </sheetPr>
  <dimension ref="A1:Q135"/>
  <sheetViews>
    <sheetView showGridLines="0" zoomScaleNormal="100" zoomScaleSheetLayoutView="85" workbookViewId="0">
      <selection activeCell="J6" sqref="J6"/>
    </sheetView>
  </sheetViews>
  <sheetFormatPr baseColWidth="10" defaultColWidth="11.42578125" defaultRowHeight="12.75" x14ac:dyDescent="0.2"/>
  <cols>
    <col min="1" max="1" width="19.85546875" customWidth="1"/>
    <col min="2" max="2" width="51.140625" style="13" bestFit="1" customWidth="1"/>
    <col min="3" max="3" width="15" style="4" customWidth="1"/>
    <col min="4" max="5" width="11.5703125" customWidth="1"/>
    <col min="6" max="6" width="15.42578125" customWidth="1"/>
    <col min="7" max="7" width="15.5703125" customWidth="1"/>
    <col min="8" max="8" width="14.7109375" style="17" bestFit="1" customWidth="1"/>
    <col min="9" max="9" width="18.7109375" style="124" customWidth="1"/>
    <col min="10" max="10" width="18.7109375" style="125" customWidth="1"/>
    <col min="11" max="11" width="3.28515625" customWidth="1"/>
  </cols>
  <sheetData>
    <row r="1" spans="1:17" ht="44.25" customHeight="1" x14ac:dyDescent="0.2">
      <c r="A1" s="520" t="s">
        <v>133</v>
      </c>
      <c r="B1" s="520"/>
      <c r="C1" s="520"/>
      <c r="D1" s="520"/>
      <c r="E1" s="520"/>
      <c r="F1" s="520"/>
      <c r="G1" s="520"/>
      <c r="H1" s="520"/>
      <c r="I1" s="520"/>
      <c r="J1" s="520"/>
      <c r="K1" s="131"/>
    </row>
    <row r="2" spans="1:17" ht="26.25" x14ac:dyDescent="0.4">
      <c r="A2" s="519" t="s">
        <v>328</v>
      </c>
      <c r="B2" s="519"/>
      <c r="C2" s="519"/>
      <c r="D2" s="4"/>
      <c r="E2" s="4"/>
      <c r="F2" s="4"/>
      <c r="G2" s="4"/>
      <c r="H2" s="168"/>
      <c r="I2" s="130"/>
      <c r="J2" s="131"/>
    </row>
    <row r="3" spans="1:17" x14ac:dyDescent="0.2">
      <c r="A3" s="278" t="s">
        <v>96</v>
      </c>
      <c r="B3" s="278" t="s">
        <v>121</v>
      </c>
      <c r="C3" s="278" t="s">
        <v>98</v>
      </c>
      <c r="D3" s="278" t="s">
        <v>99</v>
      </c>
      <c r="E3" s="278" t="s">
        <v>99</v>
      </c>
      <c r="F3" s="278" t="s">
        <v>99</v>
      </c>
      <c r="G3" s="278" t="s">
        <v>103</v>
      </c>
      <c r="H3" s="278" t="s">
        <v>105</v>
      </c>
      <c r="I3" s="278" t="s">
        <v>107</v>
      </c>
      <c r="J3" s="279" t="s">
        <v>173</v>
      </c>
    </row>
    <row r="4" spans="1:17" x14ac:dyDescent="0.2">
      <c r="A4" s="280"/>
      <c r="B4" s="281"/>
      <c r="C4" s="280" t="s">
        <v>1</v>
      </c>
      <c r="D4" s="280" t="s">
        <v>100</v>
      </c>
      <c r="E4" s="280" t="s">
        <v>101</v>
      </c>
      <c r="F4" s="280" t="s">
        <v>102</v>
      </c>
      <c r="G4" s="280" t="s">
        <v>104</v>
      </c>
      <c r="H4" s="280" t="s">
        <v>106</v>
      </c>
      <c r="I4" s="280" t="s">
        <v>220</v>
      </c>
      <c r="J4" s="282" t="s">
        <v>110</v>
      </c>
    </row>
    <row r="5" spans="1:17" x14ac:dyDescent="0.2">
      <c r="A5" s="74">
        <v>781102</v>
      </c>
      <c r="B5" s="143" t="s">
        <v>134</v>
      </c>
      <c r="C5" s="42" t="s">
        <v>51</v>
      </c>
      <c r="D5" s="36">
        <v>4</v>
      </c>
      <c r="E5" s="36"/>
      <c r="F5" s="36"/>
      <c r="G5" s="36"/>
      <c r="H5" s="42" t="s">
        <v>7</v>
      </c>
      <c r="I5" s="421">
        <v>186.15</v>
      </c>
      <c r="J5" s="417">
        <f>I5*(100%-INTRODUCCIÓN!$O$2)</f>
        <v>186.15</v>
      </c>
      <c r="Q5" s="7"/>
    </row>
    <row r="6" spans="1:17" x14ac:dyDescent="0.2">
      <c r="A6" s="390">
        <v>777962</v>
      </c>
      <c r="B6" s="143" t="s">
        <v>134</v>
      </c>
      <c r="C6" s="42" t="s">
        <v>52</v>
      </c>
      <c r="D6" s="36">
        <v>2</v>
      </c>
      <c r="E6" s="36"/>
      <c r="F6" s="36"/>
      <c r="G6" s="36"/>
      <c r="H6" s="42" t="s">
        <v>7</v>
      </c>
      <c r="I6" s="421">
        <v>269.89999999999998</v>
      </c>
      <c r="J6" s="417">
        <f>I6*(100%-INTRODUCCIÓN!$O$2)</f>
        <v>269.89999999999998</v>
      </c>
      <c r="Q6" s="7"/>
    </row>
    <row r="7" spans="1:17" x14ac:dyDescent="0.2">
      <c r="A7" s="390">
        <v>786776</v>
      </c>
      <c r="B7" s="143" t="s">
        <v>135</v>
      </c>
      <c r="C7" s="42" t="s">
        <v>327</v>
      </c>
      <c r="D7" s="36">
        <v>4</v>
      </c>
      <c r="E7" s="36"/>
      <c r="F7" s="36"/>
      <c r="G7" s="36"/>
      <c r="H7" s="42" t="s">
        <v>7</v>
      </c>
      <c r="I7" s="421">
        <v>285.60000000000002</v>
      </c>
      <c r="J7" s="417">
        <f>I7*(100%-INTRODUCCIÓN!$O$2)</f>
        <v>285.60000000000002</v>
      </c>
      <c r="Q7" s="7"/>
    </row>
    <row r="8" spans="1:17" x14ac:dyDescent="0.2">
      <c r="A8" s="74">
        <v>781105</v>
      </c>
      <c r="B8" s="143" t="s">
        <v>135</v>
      </c>
      <c r="C8" s="42" t="s">
        <v>53</v>
      </c>
      <c r="D8" s="36">
        <v>2</v>
      </c>
      <c r="E8" s="36"/>
      <c r="F8" s="36"/>
      <c r="G8" s="36"/>
      <c r="H8" s="42" t="s">
        <v>7</v>
      </c>
      <c r="I8" s="421">
        <v>308.85000000000002</v>
      </c>
      <c r="J8" s="417">
        <f>I8*(100%-INTRODUCCIÓN!$O$2)</f>
        <v>308.85000000000002</v>
      </c>
      <c r="Q8" s="7"/>
    </row>
    <row r="9" spans="1:17" x14ac:dyDescent="0.2">
      <c r="A9" s="74">
        <v>786778</v>
      </c>
      <c r="B9" s="143" t="s">
        <v>135</v>
      </c>
      <c r="C9" s="42" t="s">
        <v>54</v>
      </c>
      <c r="D9" s="36">
        <v>2</v>
      </c>
      <c r="E9" s="36"/>
      <c r="F9" s="36"/>
      <c r="G9" s="36"/>
      <c r="H9" s="42" t="s">
        <v>7</v>
      </c>
      <c r="I9" s="421">
        <v>386.85</v>
      </c>
      <c r="J9" s="417">
        <f>I9*(100%-INTRODUCCIÓN!$O$2)</f>
        <v>386.85</v>
      </c>
      <c r="Q9" s="7"/>
    </row>
    <row r="10" spans="1:17" x14ac:dyDescent="0.2">
      <c r="A10" s="74">
        <v>786766</v>
      </c>
      <c r="B10" s="143" t="s">
        <v>136</v>
      </c>
      <c r="C10" s="42" t="s">
        <v>362</v>
      </c>
      <c r="D10" s="36">
        <v>2</v>
      </c>
      <c r="E10" s="36"/>
      <c r="F10" s="36"/>
      <c r="G10" s="36"/>
      <c r="H10" s="42" t="s">
        <v>7</v>
      </c>
      <c r="I10" s="421">
        <v>984.3</v>
      </c>
      <c r="J10" s="417">
        <f>I10*(100%-INTRODUCCIÓN!$O$2)</f>
        <v>984.3</v>
      </c>
      <c r="Q10" s="7"/>
    </row>
    <row r="11" spans="1:17" x14ac:dyDescent="0.2">
      <c r="A11" s="74">
        <v>781103</v>
      </c>
      <c r="B11" s="143" t="s">
        <v>136</v>
      </c>
      <c r="C11" s="42" t="s">
        <v>138</v>
      </c>
      <c r="D11" s="36">
        <v>2</v>
      </c>
      <c r="E11" s="36"/>
      <c r="F11" s="36"/>
      <c r="G11" s="36"/>
      <c r="H11" s="42" t="s">
        <v>7</v>
      </c>
      <c r="I11" s="421">
        <v>246.8</v>
      </c>
      <c r="J11" s="417">
        <f>I11*(100%-INTRODUCCIÓN!$O$2)</f>
        <v>246.8</v>
      </c>
      <c r="Q11" s="7"/>
    </row>
    <row r="12" spans="1:17" x14ac:dyDescent="0.2">
      <c r="A12" s="74">
        <v>786765</v>
      </c>
      <c r="B12" s="143" t="s">
        <v>136</v>
      </c>
      <c r="C12" s="42" t="s">
        <v>137</v>
      </c>
      <c r="D12" s="36">
        <v>4</v>
      </c>
      <c r="E12" s="36"/>
      <c r="F12" s="36"/>
      <c r="G12" s="36"/>
      <c r="H12" s="42" t="s">
        <v>7</v>
      </c>
      <c r="I12" s="421">
        <v>200.6</v>
      </c>
      <c r="J12" s="417">
        <f>I12*(100%-INTRODUCCIÓN!$O$2)</f>
        <v>200.6</v>
      </c>
      <c r="Q12" s="7"/>
    </row>
    <row r="13" spans="1:17" x14ac:dyDescent="0.2">
      <c r="A13" s="74">
        <v>781104</v>
      </c>
      <c r="B13" s="143" t="s">
        <v>329</v>
      </c>
      <c r="C13" s="42" t="s">
        <v>330</v>
      </c>
      <c r="D13" s="36">
        <v>2</v>
      </c>
      <c r="E13" s="36"/>
      <c r="F13" s="36"/>
      <c r="G13" s="36"/>
      <c r="H13" s="42" t="s">
        <v>7</v>
      </c>
      <c r="I13" s="421">
        <v>453.9</v>
      </c>
      <c r="J13" s="417">
        <f>I13*(100%-INTRODUCCIÓN!$O$2)</f>
        <v>453.9</v>
      </c>
      <c r="Q13" s="7"/>
    </row>
    <row r="14" spans="1:17" x14ac:dyDescent="0.2">
      <c r="A14" s="74">
        <v>781106</v>
      </c>
      <c r="B14" s="143" t="s">
        <v>331</v>
      </c>
      <c r="C14" s="42" t="s">
        <v>332</v>
      </c>
      <c r="D14" s="36">
        <v>4</v>
      </c>
      <c r="E14" s="36"/>
      <c r="F14" s="36"/>
      <c r="G14" s="36"/>
      <c r="H14" s="42" t="s">
        <v>7</v>
      </c>
      <c r="I14" s="421">
        <v>397.8</v>
      </c>
      <c r="J14" s="417">
        <f>I14*(100%-INTRODUCCIÓN!$O$2)</f>
        <v>397.8</v>
      </c>
      <c r="Q14" s="7"/>
    </row>
    <row r="15" spans="1:17" x14ac:dyDescent="0.2">
      <c r="A15" s="312">
        <v>786831</v>
      </c>
      <c r="B15" s="143" t="s">
        <v>333</v>
      </c>
      <c r="C15" s="42" t="s">
        <v>334</v>
      </c>
      <c r="D15" s="36">
        <v>4</v>
      </c>
      <c r="E15" s="36"/>
      <c r="F15" s="36"/>
      <c r="G15" s="36"/>
      <c r="H15" s="42" t="s">
        <v>7</v>
      </c>
      <c r="I15" s="421">
        <v>397.8</v>
      </c>
      <c r="J15" s="417">
        <f>I15*(100%-INTRODUCCIÓN!$O$2)</f>
        <v>397.8</v>
      </c>
      <c r="Q15" s="7"/>
    </row>
    <row r="16" spans="1:17" x14ac:dyDescent="0.2">
      <c r="A16" s="74">
        <v>786832</v>
      </c>
      <c r="B16" s="143" t="s">
        <v>335</v>
      </c>
      <c r="C16" s="42" t="s">
        <v>334</v>
      </c>
      <c r="D16" s="36">
        <v>4</v>
      </c>
      <c r="E16" s="36"/>
      <c r="F16" s="36"/>
      <c r="G16" s="36"/>
      <c r="H16" s="42" t="s">
        <v>7</v>
      </c>
      <c r="I16" s="421">
        <v>397.8</v>
      </c>
      <c r="J16" s="417">
        <f>I16*(100%-INTRODUCCIÓN!$O$2)</f>
        <v>397.8</v>
      </c>
      <c r="Q16" s="7"/>
    </row>
    <row r="17" spans="1:17" x14ac:dyDescent="0.2">
      <c r="A17" s="188"/>
      <c r="B17" s="84"/>
      <c r="C17" s="83"/>
      <c r="D17" s="25"/>
      <c r="E17" s="25"/>
      <c r="F17" s="25"/>
      <c r="G17" s="25"/>
      <c r="H17" s="83"/>
      <c r="I17" s="182"/>
      <c r="J17" s="429"/>
      <c r="Q17" s="7"/>
    </row>
    <row r="18" spans="1:17" x14ac:dyDescent="0.2">
      <c r="A18" s="74"/>
      <c r="B18" s="143" t="s">
        <v>139</v>
      </c>
      <c r="C18" s="42" t="s">
        <v>51</v>
      </c>
      <c r="D18" s="36">
        <v>4</v>
      </c>
      <c r="E18" s="36"/>
      <c r="F18" s="36"/>
      <c r="G18" s="36"/>
      <c r="H18" s="42" t="s">
        <v>65</v>
      </c>
      <c r="I18" s="421">
        <v>239.6</v>
      </c>
      <c r="J18" s="417">
        <f>I18*(100%-INTRODUCCIÓN!$O$2)</f>
        <v>239.6</v>
      </c>
      <c r="Q18" s="7"/>
    </row>
    <row r="19" spans="1:17" x14ac:dyDescent="0.2">
      <c r="A19" s="74"/>
      <c r="B19" s="143" t="s">
        <v>139</v>
      </c>
      <c r="C19" s="42" t="s">
        <v>52</v>
      </c>
      <c r="D19" s="36">
        <v>2</v>
      </c>
      <c r="E19" s="36"/>
      <c r="F19" s="36"/>
      <c r="G19" s="36"/>
      <c r="H19" s="42" t="s">
        <v>65</v>
      </c>
      <c r="I19" s="421">
        <v>344</v>
      </c>
      <c r="J19" s="417">
        <f>I19*(100%-INTRODUCCIÓN!$O$2)</f>
        <v>344</v>
      </c>
      <c r="Q19" s="7"/>
    </row>
    <row r="20" spans="1:17" x14ac:dyDescent="0.2">
      <c r="A20" s="74"/>
      <c r="B20" s="143" t="s">
        <v>140</v>
      </c>
      <c r="C20" s="42" t="s">
        <v>327</v>
      </c>
      <c r="D20" s="36">
        <v>4</v>
      </c>
      <c r="E20" s="36"/>
      <c r="F20" s="36"/>
      <c r="G20" s="36"/>
      <c r="H20" s="42" t="s">
        <v>65</v>
      </c>
      <c r="I20" s="421">
        <v>371.3</v>
      </c>
      <c r="J20" s="417">
        <f>I20*(100%-INTRODUCCIÓN!$O$2)</f>
        <v>371.3</v>
      </c>
      <c r="Q20" s="7"/>
    </row>
    <row r="21" spans="1:17" x14ac:dyDescent="0.2">
      <c r="A21" s="74"/>
      <c r="B21" s="143" t="s">
        <v>140</v>
      </c>
      <c r="C21" s="42" t="s">
        <v>53</v>
      </c>
      <c r="D21" s="36">
        <v>2</v>
      </c>
      <c r="E21" s="36"/>
      <c r="F21" s="36"/>
      <c r="G21" s="36"/>
      <c r="H21" s="42" t="s">
        <v>65</v>
      </c>
      <c r="I21" s="421">
        <v>389.75</v>
      </c>
      <c r="J21" s="417">
        <f>I21*(100%-INTRODUCCIÓN!$O$2)</f>
        <v>389.75</v>
      </c>
      <c r="Q21" s="7"/>
    </row>
    <row r="22" spans="1:17" x14ac:dyDescent="0.2">
      <c r="A22" s="74"/>
      <c r="B22" s="143" t="s">
        <v>140</v>
      </c>
      <c r="C22" s="42" t="s">
        <v>54</v>
      </c>
      <c r="D22" s="36">
        <v>2</v>
      </c>
      <c r="E22" s="36"/>
      <c r="F22" s="36"/>
      <c r="G22" s="36"/>
      <c r="H22" s="42" t="s">
        <v>65</v>
      </c>
      <c r="I22" s="421">
        <v>480.65</v>
      </c>
      <c r="J22" s="417">
        <f>I22*(100%-INTRODUCCIÓN!$O$2)</f>
        <v>480.65</v>
      </c>
      <c r="Q22" s="7"/>
    </row>
    <row r="23" spans="1:17" x14ac:dyDescent="0.2">
      <c r="A23" s="74"/>
      <c r="B23" s="143" t="s">
        <v>141</v>
      </c>
      <c r="C23" s="42" t="s">
        <v>362</v>
      </c>
      <c r="D23" s="36">
        <v>2</v>
      </c>
      <c r="E23" s="36"/>
      <c r="F23" s="36"/>
      <c r="G23" s="36"/>
      <c r="H23" s="42" t="s">
        <v>65</v>
      </c>
      <c r="I23" s="421">
        <v>1275</v>
      </c>
      <c r="J23" s="417">
        <f>I23*(100%-INTRODUCCIÓN!$O$2)</f>
        <v>1275</v>
      </c>
      <c r="Q23" s="7"/>
    </row>
    <row r="24" spans="1:17" x14ac:dyDescent="0.2">
      <c r="A24" s="74"/>
      <c r="B24" s="143" t="s">
        <v>141</v>
      </c>
      <c r="C24" s="42" t="s">
        <v>138</v>
      </c>
      <c r="D24" s="36">
        <v>2</v>
      </c>
      <c r="E24" s="36"/>
      <c r="F24" s="36"/>
      <c r="G24" s="36"/>
      <c r="H24" s="42" t="s">
        <v>65</v>
      </c>
      <c r="I24" s="421">
        <v>314.64999999999998</v>
      </c>
      <c r="J24" s="417">
        <f>I24*(100%-INTRODUCCIÓN!$O$2)</f>
        <v>314.64999999999998</v>
      </c>
      <c r="Q24" s="7"/>
    </row>
    <row r="25" spans="1:17" x14ac:dyDescent="0.2">
      <c r="A25" s="74"/>
      <c r="B25" s="143" t="s">
        <v>141</v>
      </c>
      <c r="C25" s="42" t="s">
        <v>137</v>
      </c>
      <c r="D25" s="36">
        <v>4</v>
      </c>
      <c r="E25" s="36"/>
      <c r="F25" s="36"/>
      <c r="G25" s="36"/>
      <c r="H25" s="42" t="s">
        <v>65</v>
      </c>
      <c r="I25" s="421">
        <v>255.5</v>
      </c>
      <c r="J25" s="417">
        <f>I25*(100%-INTRODUCCIÓN!$O$2)</f>
        <v>255.5</v>
      </c>
      <c r="Q25" s="7"/>
    </row>
    <row r="26" spans="1:17" x14ac:dyDescent="0.2">
      <c r="A26" s="74"/>
      <c r="B26" s="143" t="s">
        <v>336</v>
      </c>
      <c r="C26" s="42" t="s">
        <v>330</v>
      </c>
      <c r="D26" s="36">
        <v>2</v>
      </c>
      <c r="E26" s="36"/>
      <c r="F26" s="36"/>
      <c r="G26" s="36"/>
      <c r="H26" s="42" t="s">
        <v>65</v>
      </c>
      <c r="I26" s="421">
        <v>590.12</v>
      </c>
      <c r="J26" s="417">
        <f>I26*(100%-INTRODUCCIÓN!$O$2)</f>
        <v>590.12</v>
      </c>
      <c r="Q26" s="7"/>
    </row>
    <row r="27" spans="1:17" x14ac:dyDescent="0.2">
      <c r="A27" s="74"/>
      <c r="B27" s="143" t="s">
        <v>337</v>
      </c>
      <c r="C27" s="42" t="s">
        <v>332</v>
      </c>
      <c r="D27" s="36">
        <v>4</v>
      </c>
      <c r="E27" s="36"/>
      <c r="F27" s="36"/>
      <c r="G27" s="36"/>
      <c r="H27" s="42" t="s">
        <v>65</v>
      </c>
      <c r="I27" s="421">
        <v>517.15</v>
      </c>
      <c r="J27" s="417">
        <f>I27*(100%-INTRODUCCIÓN!$O$2)</f>
        <v>517.15</v>
      </c>
      <c r="Q27" s="7"/>
    </row>
    <row r="28" spans="1:17" x14ac:dyDescent="0.2">
      <c r="A28" s="74"/>
      <c r="B28" s="143" t="s">
        <v>338</v>
      </c>
      <c r="C28" s="42" t="s">
        <v>334</v>
      </c>
      <c r="D28" s="36">
        <v>4</v>
      </c>
      <c r="E28" s="36"/>
      <c r="F28" s="36"/>
      <c r="G28" s="36"/>
      <c r="H28" s="42" t="s">
        <v>65</v>
      </c>
      <c r="I28" s="421">
        <v>517.15</v>
      </c>
      <c r="J28" s="417">
        <f>I28*(100%-INTRODUCCIÓN!$O$2)</f>
        <v>517.15</v>
      </c>
      <c r="Q28" s="7"/>
    </row>
    <row r="29" spans="1:17" x14ac:dyDescent="0.2">
      <c r="A29" s="74"/>
      <c r="B29" s="143" t="s">
        <v>339</v>
      </c>
      <c r="C29" s="42" t="s">
        <v>334</v>
      </c>
      <c r="D29" s="36">
        <v>4</v>
      </c>
      <c r="E29" s="36"/>
      <c r="F29" s="36"/>
      <c r="G29" s="36"/>
      <c r="H29" s="42" t="s">
        <v>65</v>
      </c>
      <c r="I29" s="421">
        <v>517.15</v>
      </c>
      <c r="J29" s="417">
        <f>I29*(100%-INTRODUCCIÓN!$O$2)</f>
        <v>517.15</v>
      </c>
      <c r="Q29" s="7"/>
    </row>
    <row r="30" spans="1:17" x14ac:dyDescent="0.2">
      <c r="A30" s="188"/>
      <c r="B30" s="84"/>
      <c r="C30" s="83"/>
      <c r="D30" s="25"/>
      <c r="E30" s="25"/>
      <c r="F30" s="25"/>
      <c r="G30" s="25"/>
      <c r="H30" s="83"/>
      <c r="I30" s="182"/>
      <c r="J30" s="429"/>
      <c r="Q30" s="7"/>
    </row>
    <row r="31" spans="1:17" x14ac:dyDescent="0.2">
      <c r="A31" s="74">
        <v>702980</v>
      </c>
      <c r="B31" s="143" t="s">
        <v>167</v>
      </c>
      <c r="C31" s="42">
        <v>1000</v>
      </c>
      <c r="D31" s="42">
        <v>2</v>
      </c>
      <c r="E31" s="42"/>
      <c r="F31" s="42"/>
      <c r="G31" s="42"/>
      <c r="H31" s="42" t="s">
        <v>3</v>
      </c>
      <c r="I31" s="421">
        <v>16.350000000000001</v>
      </c>
      <c r="J31" s="417">
        <f>I31*(100%-INTRODUCCIÓN!$O$2)</f>
        <v>16.350000000000001</v>
      </c>
      <c r="Q31" s="7"/>
    </row>
    <row r="32" spans="1:17" x14ac:dyDescent="0.2">
      <c r="A32" s="135" t="s">
        <v>340</v>
      </c>
      <c r="B32" s="24"/>
      <c r="Q32" s="7"/>
    </row>
    <row r="33" spans="1:17" x14ac:dyDescent="0.2">
      <c r="Q33" s="7"/>
    </row>
    <row r="34" spans="1:17" ht="26.25" x14ac:dyDescent="0.4">
      <c r="A34" s="519" t="s">
        <v>382</v>
      </c>
      <c r="B34" s="519"/>
      <c r="C34" s="519"/>
      <c r="D34" s="4"/>
      <c r="E34" s="4"/>
      <c r="F34" s="4"/>
      <c r="G34" s="4"/>
      <c r="H34" s="168"/>
      <c r="I34" s="130"/>
      <c r="J34" s="131"/>
      <c r="Q34" s="7"/>
    </row>
    <row r="35" spans="1:17" x14ac:dyDescent="0.2">
      <c r="A35" s="283" t="s">
        <v>96</v>
      </c>
      <c r="B35" s="283" t="s">
        <v>121</v>
      </c>
      <c r="C35" s="283" t="s">
        <v>98</v>
      </c>
      <c r="D35" s="283" t="s">
        <v>99</v>
      </c>
      <c r="E35" s="283" t="s">
        <v>99</v>
      </c>
      <c r="F35" s="283" t="s">
        <v>99</v>
      </c>
      <c r="G35" s="283" t="s">
        <v>103</v>
      </c>
      <c r="H35" s="283" t="s">
        <v>105</v>
      </c>
      <c r="I35" s="283" t="s">
        <v>107</v>
      </c>
      <c r="J35" s="284" t="s">
        <v>173</v>
      </c>
      <c r="Q35" s="7"/>
    </row>
    <row r="36" spans="1:17" x14ac:dyDescent="0.2">
      <c r="A36" s="285"/>
      <c r="B36" s="286"/>
      <c r="C36" s="285" t="s">
        <v>1</v>
      </c>
      <c r="D36" s="285" t="s">
        <v>100</v>
      </c>
      <c r="E36" s="285" t="s">
        <v>101</v>
      </c>
      <c r="F36" s="285" t="s">
        <v>102</v>
      </c>
      <c r="G36" s="285" t="s">
        <v>104</v>
      </c>
      <c r="H36" s="285" t="s">
        <v>106</v>
      </c>
      <c r="I36" s="285" t="s">
        <v>220</v>
      </c>
      <c r="J36" s="287" t="s">
        <v>110</v>
      </c>
      <c r="Q36" s="7"/>
    </row>
    <row r="37" spans="1:17" x14ac:dyDescent="0.2">
      <c r="A37" s="74">
        <v>257139</v>
      </c>
      <c r="B37" s="143" t="s">
        <v>59</v>
      </c>
      <c r="C37" s="42" t="s">
        <v>58</v>
      </c>
      <c r="D37" s="36">
        <v>1</v>
      </c>
      <c r="E37" s="36"/>
      <c r="F37" s="36">
        <v>17</v>
      </c>
      <c r="G37" s="36"/>
      <c r="H37" s="42" t="s">
        <v>148</v>
      </c>
      <c r="I37" s="416">
        <v>1386</v>
      </c>
      <c r="J37" s="417">
        <f>I37*(100%-INTRODUCCIÓN!$O$2)</f>
        <v>1386</v>
      </c>
      <c r="Q37" s="7"/>
    </row>
    <row r="38" spans="1:17" x14ac:dyDescent="0.2">
      <c r="A38" s="74">
        <v>257141</v>
      </c>
      <c r="B38" s="143" t="s">
        <v>59</v>
      </c>
      <c r="C38" s="42" t="s">
        <v>60</v>
      </c>
      <c r="D38" s="36">
        <v>1</v>
      </c>
      <c r="E38" s="36"/>
      <c r="F38" s="36">
        <v>28</v>
      </c>
      <c r="G38" s="36"/>
      <c r="H38" s="42" t="s">
        <v>148</v>
      </c>
      <c r="I38" s="416">
        <v>1945</v>
      </c>
      <c r="J38" s="417">
        <f>I38*(100%-INTRODUCCIÓN!$O$2)</f>
        <v>1945</v>
      </c>
      <c r="Q38" s="7"/>
    </row>
    <row r="39" spans="1:17" x14ac:dyDescent="0.2">
      <c r="A39" s="74">
        <v>207591</v>
      </c>
      <c r="B39" s="143" t="s">
        <v>59</v>
      </c>
      <c r="C39" s="42" t="s">
        <v>61</v>
      </c>
      <c r="D39" s="36">
        <v>1</v>
      </c>
      <c r="E39" s="36"/>
      <c r="F39" s="36">
        <v>54</v>
      </c>
      <c r="G39" s="36"/>
      <c r="H39" s="42" t="s">
        <v>148</v>
      </c>
      <c r="I39" s="416">
        <v>2432</v>
      </c>
      <c r="J39" s="417">
        <f>I39*(100%-INTRODUCCIÓN!$O$2)</f>
        <v>2432</v>
      </c>
      <c r="Q39" s="7"/>
    </row>
    <row r="40" spans="1:17" x14ac:dyDescent="0.2">
      <c r="A40" s="216" t="s">
        <v>142</v>
      </c>
      <c r="B40" s="11"/>
      <c r="C40" s="3"/>
      <c r="D40" s="9"/>
      <c r="E40" s="9"/>
      <c r="F40" s="9"/>
      <c r="G40" s="9"/>
      <c r="H40" s="128"/>
      <c r="I40" s="204"/>
      <c r="J40" s="205"/>
      <c r="K40" s="9"/>
      <c r="L40" s="17"/>
      <c r="Q40" s="7"/>
    </row>
    <row r="41" spans="1:17" s="4" customFormat="1" x14ac:dyDescent="0.2">
      <c r="A41" s="216" t="s">
        <v>143</v>
      </c>
      <c r="B41" s="24"/>
      <c r="D41"/>
      <c r="E41"/>
      <c r="F41"/>
      <c r="G41"/>
      <c r="H41" s="17"/>
      <c r="I41" s="124"/>
      <c r="J41" s="125"/>
      <c r="K41"/>
      <c r="Q41" s="7"/>
    </row>
    <row r="42" spans="1:17" x14ac:dyDescent="0.2">
      <c r="A42" s="216" t="s">
        <v>144</v>
      </c>
      <c r="Q42" s="7"/>
    </row>
    <row r="43" spans="1:17" x14ac:dyDescent="0.2">
      <c r="A43" s="216" t="s">
        <v>145</v>
      </c>
      <c r="Q43" s="7"/>
    </row>
    <row r="44" spans="1:17" x14ac:dyDescent="0.2">
      <c r="Q44" s="7"/>
    </row>
    <row r="45" spans="1:17" ht="26.25" x14ac:dyDescent="0.4">
      <c r="A45" s="519" t="s">
        <v>343</v>
      </c>
      <c r="B45" s="519"/>
      <c r="C45" s="519"/>
      <c r="D45" s="4"/>
      <c r="E45" s="4"/>
      <c r="F45" s="4"/>
      <c r="G45" s="4"/>
      <c r="H45" s="168"/>
      <c r="I45" s="130"/>
      <c r="J45" s="131"/>
      <c r="Q45" s="7"/>
    </row>
    <row r="46" spans="1:17" x14ac:dyDescent="0.2">
      <c r="A46" s="283" t="s">
        <v>96</v>
      </c>
      <c r="B46" s="283" t="s">
        <v>121</v>
      </c>
      <c r="C46" s="283" t="s">
        <v>98</v>
      </c>
      <c r="D46" s="283" t="s">
        <v>99</v>
      </c>
      <c r="E46" s="283" t="s">
        <v>99</v>
      </c>
      <c r="F46" s="283" t="s">
        <v>99</v>
      </c>
      <c r="G46" s="283" t="s">
        <v>103</v>
      </c>
      <c r="H46" s="283" t="s">
        <v>105</v>
      </c>
      <c r="I46" s="283" t="s">
        <v>107</v>
      </c>
      <c r="J46" s="284" t="s">
        <v>173</v>
      </c>
      <c r="Q46" s="7"/>
    </row>
    <row r="47" spans="1:17" x14ac:dyDescent="0.2">
      <c r="A47" s="285"/>
      <c r="B47" s="286"/>
      <c r="C47" s="285" t="s">
        <v>1</v>
      </c>
      <c r="D47" s="285" t="s">
        <v>100</v>
      </c>
      <c r="E47" s="285" t="s">
        <v>101</v>
      </c>
      <c r="F47" s="285" t="s">
        <v>102</v>
      </c>
      <c r="G47" s="285" t="s">
        <v>104</v>
      </c>
      <c r="H47" s="285" t="s">
        <v>106</v>
      </c>
      <c r="I47" s="285" t="s">
        <v>220</v>
      </c>
      <c r="J47" s="287" t="s">
        <v>110</v>
      </c>
      <c r="Q47" s="7"/>
    </row>
    <row r="48" spans="1:17" x14ac:dyDescent="0.2">
      <c r="A48" s="74">
        <v>250547</v>
      </c>
      <c r="B48" s="143" t="s">
        <v>146</v>
      </c>
      <c r="C48" s="42" t="s">
        <v>62</v>
      </c>
      <c r="D48" s="36">
        <v>1</v>
      </c>
      <c r="E48" s="36"/>
      <c r="F48" s="36">
        <v>22.6</v>
      </c>
      <c r="G48" s="36"/>
      <c r="H48" s="42" t="s">
        <v>65</v>
      </c>
      <c r="I48" s="416">
        <v>1938</v>
      </c>
      <c r="J48" s="417">
        <f>I48*(100%-INTRODUCCIÓN!$O$2)</f>
        <v>1938</v>
      </c>
      <c r="Q48" s="7"/>
    </row>
    <row r="49" spans="1:17" x14ac:dyDescent="0.2">
      <c r="A49" s="74">
        <v>250548</v>
      </c>
      <c r="B49" s="143" t="s">
        <v>147</v>
      </c>
      <c r="C49" s="42" t="s">
        <v>62</v>
      </c>
      <c r="D49" s="36">
        <v>1</v>
      </c>
      <c r="E49" s="36"/>
      <c r="F49" s="36">
        <v>22.6</v>
      </c>
      <c r="G49" s="36"/>
      <c r="H49" s="42" t="s">
        <v>65</v>
      </c>
      <c r="I49" s="416">
        <v>1938</v>
      </c>
      <c r="J49" s="417">
        <f>I49*(100%-INTRODUCCIÓN!$O$2)</f>
        <v>1938</v>
      </c>
      <c r="Q49" s="7"/>
    </row>
    <row r="50" spans="1:17" x14ac:dyDescent="0.2">
      <c r="A50" s="187" t="s">
        <v>341</v>
      </c>
      <c r="B50" s="11"/>
      <c r="C50" s="3"/>
      <c r="D50" s="9"/>
      <c r="E50" s="9"/>
      <c r="F50" s="9"/>
      <c r="G50" s="9"/>
      <c r="H50" s="128"/>
      <c r="I50" s="204"/>
      <c r="J50" s="205"/>
      <c r="K50" s="9"/>
      <c r="Q50" s="7"/>
    </row>
    <row r="51" spans="1:17" s="4" customFormat="1" x14ac:dyDescent="0.2">
      <c r="A51" s="135" t="s">
        <v>149</v>
      </c>
      <c r="B51" s="24"/>
      <c r="D51"/>
      <c r="E51"/>
      <c r="F51"/>
      <c r="G51"/>
      <c r="H51" s="17"/>
      <c r="I51" s="124"/>
      <c r="J51" s="125"/>
      <c r="K51"/>
      <c r="Q51" s="7"/>
    </row>
    <row r="52" spans="1:17" x14ac:dyDescent="0.2">
      <c r="Q52" s="7"/>
    </row>
    <row r="53" spans="1:17" ht="26.25" x14ac:dyDescent="0.4">
      <c r="A53" s="519" t="s">
        <v>344</v>
      </c>
      <c r="B53" s="519"/>
      <c r="C53" s="519"/>
      <c r="D53" s="4"/>
      <c r="E53" s="4"/>
      <c r="F53" s="4"/>
      <c r="G53" s="4"/>
      <c r="H53" s="168"/>
      <c r="I53" s="130"/>
      <c r="J53" s="131"/>
      <c r="Q53" s="7"/>
    </row>
    <row r="54" spans="1:17" x14ac:dyDescent="0.2">
      <c r="A54" s="283" t="s">
        <v>96</v>
      </c>
      <c r="B54" s="283" t="s">
        <v>121</v>
      </c>
      <c r="C54" s="283" t="s">
        <v>98</v>
      </c>
      <c r="D54" s="283" t="s">
        <v>99</v>
      </c>
      <c r="E54" s="283" t="s">
        <v>99</v>
      </c>
      <c r="F54" s="283" t="s">
        <v>99</v>
      </c>
      <c r="G54" s="283" t="s">
        <v>103</v>
      </c>
      <c r="H54" s="283" t="s">
        <v>105</v>
      </c>
      <c r="I54" s="283" t="s">
        <v>107</v>
      </c>
      <c r="J54" s="284" t="s">
        <v>173</v>
      </c>
      <c r="Q54" s="7"/>
    </row>
    <row r="55" spans="1:17" x14ac:dyDescent="0.2">
      <c r="A55" s="285"/>
      <c r="B55" s="286"/>
      <c r="C55" s="285" t="s">
        <v>1</v>
      </c>
      <c r="D55" s="285" t="s">
        <v>100</v>
      </c>
      <c r="E55" s="285" t="s">
        <v>101</v>
      </c>
      <c r="F55" s="285" t="s">
        <v>102</v>
      </c>
      <c r="G55" s="285" t="s">
        <v>104</v>
      </c>
      <c r="H55" s="285" t="s">
        <v>106</v>
      </c>
      <c r="I55" s="285" t="s">
        <v>220</v>
      </c>
      <c r="J55" s="287" t="s">
        <v>110</v>
      </c>
      <c r="Q55" s="7"/>
    </row>
    <row r="56" spans="1:17" x14ac:dyDescent="0.2">
      <c r="A56" s="74">
        <v>492241</v>
      </c>
      <c r="B56" s="143" t="s">
        <v>150</v>
      </c>
      <c r="C56" s="42" t="s">
        <v>63</v>
      </c>
      <c r="D56" s="36">
        <v>1</v>
      </c>
      <c r="E56" s="36"/>
      <c r="F56" s="36">
        <v>5</v>
      </c>
      <c r="G56" s="36"/>
      <c r="H56" s="42" t="s">
        <v>65</v>
      </c>
      <c r="I56" s="421">
        <v>332</v>
      </c>
      <c r="J56" s="417">
        <f>I56*(100%-INTRODUCCIÓN!$O$2)</f>
        <v>332</v>
      </c>
      <c r="Q56" s="7"/>
    </row>
    <row r="57" spans="1:17" x14ac:dyDescent="0.2">
      <c r="A57" s="74">
        <v>431950</v>
      </c>
      <c r="B57" s="143" t="s">
        <v>150</v>
      </c>
      <c r="C57" s="42" t="s">
        <v>58</v>
      </c>
      <c r="D57" s="36">
        <v>1</v>
      </c>
      <c r="E57" s="36"/>
      <c r="F57" s="36">
        <v>8</v>
      </c>
      <c r="G57" s="36"/>
      <c r="H57" s="42" t="s">
        <v>65</v>
      </c>
      <c r="I57" s="421">
        <v>409.9</v>
      </c>
      <c r="J57" s="417">
        <f>I57*(100%-INTRODUCCIÓN!$O$2)</f>
        <v>409.9</v>
      </c>
      <c r="Q57" s="7"/>
    </row>
    <row r="58" spans="1:17" x14ac:dyDescent="0.2">
      <c r="A58" s="74">
        <v>416424</v>
      </c>
      <c r="B58" s="143" t="s">
        <v>150</v>
      </c>
      <c r="C58" s="42" t="s">
        <v>64</v>
      </c>
      <c r="D58" s="36">
        <v>1</v>
      </c>
      <c r="E58" s="36"/>
      <c r="F58" s="36">
        <v>12</v>
      </c>
      <c r="G58" s="36"/>
      <c r="H58" s="42" t="s">
        <v>65</v>
      </c>
      <c r="I58" s="421">
        <v>456</v>
      </c>
      <c r="J58" s="417">
        <f>I58*(100%-INTRODUCCIÓN!$O$2)</f>
        <v>456</v>
      </c>
      <c r="Q58" s="7"/>
    </row>
    <row r="59" spans="1:17" x14ac:dyDescent="0.2">
      <c r="A59" s="74">
        <v>428550</v>
      </c>
      <c r="B59" s="143" t="s">
        <v>150</v>
      </c>
      <c r="C59" s="42" t="s">
        <v>60</v>
      </c>
      <c r="D59" s="36">
        <v>1</v>
      </c>
      <c r="E59" s="36"/>
      <c r="F59" s="36">
        <v>17</v>
      </c>
      <c r="G59" s="36"/>
      <c r="H59" s="42" t="s">
        <v>65</v>
      </c>
      <c r="I59" s="421">
        <v>541.20000000000005</v>
      </c>
      <c r="J59" s="417">
        <f>I59*(100%-INTRODUCCIÓN!$O$2)</f>
        <v>541.20000000000005</v>
      </c>
      <c r="Q59" s="7"/>
    </row>
    <row r="60" spans="1:17" x14ac:dyDescent="0.2">
      <c r="A60" s="216" t="s">
        <v>342</v>
      </c>
      <c r="Q60" s="7"/>
    </row>
    <row r="61" spans="1:17" x14ac:dyDescent="0.2">
      <c r="A61" s="216" t="s">
        <v>152</v>
      </c>
      <c r="B61" s="11"/>
      <c r="C61" s="3"/>
      <c r="D61" s="9"/>
      <c r="E61" s="9"/>
      <c r="F61" s="9"/>
      <c r="G61" s="9"/>
      <c r="H61" s="128"/>
      <c r="I61" s="169"/>
      <c r="J61" s="167"/>
      <c r="K61" s="9"/>
      <c r="Q61" s="7"/>
    </row>
    <row r="62" spans="1:17" s="4" customFormat="1" x14ac:dyDescent="0.2">
      <c r="A62" s="216" t="s">
        <v>383</v>
      </c>
      <c r="B62" s="24"/>
      <c r="D62"/>
      <c r="E62"/>
      <c r="F62"/>
      <c r="G62"/>
      <c r="H62" s="17"/>
      <c r="I62" s="124"/>
      <c r="J62" s="125"/>
      <c r="K62"/>
      <c r="Q62" s="7"/>
    </row>
    <row r="63" spans="1:17" x14ac:dyDescent="0.2">
      <c r="Q63" s="7"/>
    </row>
    <row r="64" spans="1:17" ht="26.25" x14ac:dyDescent="0.4">
      <c r="A64" s="519" t="s">
        <v>345</v>
      </c>
      <c r="B64" s="519"/>
      <c r="C64" s="519"/>
      <c r="D64" s="519"/>
      <c r="E64" s="519"/>
      <c r="F64" s="4"/>
      <c r="G64" s="4"/>
      <c r="H64" s="168"/>
      <c r="I64" s="130"/>
      <c r="J64" s="131"/>
      <c r="Q64" s="7"/>
    </row>
    <row r="65" spans="1:17" x14ac:dyDescent="0.2">
      <c r="A65" s="283" t="s">
        <v>96</v>
      </c>
      <c r="B65" s="283" t="s">
        <v>121</v>
      </c>
      <c r="C65" s="283" t="s">
        <v>98</v>
      </c>
      <c r="D65" s="283" t="s">
        <v>99</v>
      </c>
      <c r="E65" s="283" t="s">
        <v>99</v>
      </c>
      <c r="F65" s="283" t="s">
        <v>99</v>
      </c>
      <c r="G65" s="283" t="s">
        <v>103</v>
      </c>
      <c r="H65" s="283" t="s">
        <v>105</v>
      </c>
      <c r="I65" s="283" t="s">
        <v>107</v>
      </c>
      <c r="J65" s="284" t="s">
        <v>173</v>
      </c>
      <c r="Q65" s="7"/>
    </row>
    <row r="66" spans="1:17" x14ac:dyDescent="0.2">
      <c r="A66" s="285"/>
      <c r="B66" s="286"/>
      <c r="C66" s="285" t="s">
        <v>1</v>
      </c>
      <c r="D66" s="285" t="s">
        <v>100</v>
      </c>
      <c r="E66" s="285" t="s">
        <v>101</v>
      </c>
      <c r="F66" s="285" t="s">
        <v>102</v>
      </c>
      <c r="G66" s="285" t="s">
        <v>104</v>
      </c>
      <c r="H66" s="285" t="s">
        <v>106</v>
      </c>
      <c r="I66" s="285" t="s">
        <v>220</v>
      </c>
      <c r="J66" s="287" t="s">
        <v>110</v>
      </c>
      <c r="Q66" s="7"/>
    </row>
    <row r="67" spans="1:17" x14ac:dyDescent="0.2">
      <c r="A67" s="74">
        <v>476575</v>
      </c>
      <c r="B67" s="143" t="s">
        <v>153</v>
      </c>
      <c r="C67" s="42" t="s">
        <v>154</v>
      </c>
      <c r="D67" s="36">
        <v>1</v>
      </c>
      <c r="E67" s="36"/>
      <c r="F67" s="36">
        <v>3.6</v>
      </c>
      <c r="G67" s="36"/>
      <c r="H67" s="42" t="s">
        <v>65</v>
      </c>
      <c r="I67" s="421">
        <v>176</v>
      </c>
      <c r="J67" s="417">
        <f>I67*(100%-INTRODUCCIÓN!$O$2)</f>
        <v>176</v>
      </c>
      <c r="Q67" s="7"/>
    </row>
    <row r="68" spans="1:17" x14ac:dyDescent="0.2">
      <c r="A68" s="74">
        <v>476574</v>
      </c>
      <c r="B68" s="143" t="s">
        <v>153</v>
      </c>
      <c r="C68" s="42" t="s">
        <v>155</v>
      </c>
      <c r="D68" s="36">
        <v>1</v>
      </c>
      <c r="E68" s="36"/>
      <c r="F68" s="36">
        <v>6.3</v>
      </c>
      <c r="G68" s="36"/>
      <c r="H68" s="42" t="s">
        <v>65</v>
      </c>
      <c r="I68" s="421">
        <v>232.35</v>
      </c>
      <c r="J68" s="417">
        <f>I68*(100%-INTRODUCCIÓN!$O$2)</f>
        <v>232.35</v>
      </c>
      <c r="Q68" s="7"/>
    </row>
    <row r="69" spans="1:17" x14ac:dyDescent="0.2">
      <c r="A69" s="129" t="s">
        <v>151</v>
      </c>
      <c r="B69" s="84"/>
      <c r="C69" s="83"/>
      <c r="D69" s="25"/>
      <c r="E69" s="25"/>
      <c r="F69" s="25"/>
      <c r="G69" s="25"/>
      <c r="H69" s="83"/>
      <c r="I69" s="126"/>
      <c r="J69" s="126"/>
      <c r="Q69" s="7"/>
    </row>
    <row r="70" spans="1:17" x14ac:dyDescent="0.2">
      <c r="A70" s="216" t="s">
        <v>152</v>
      </c>
      <c r="Q70" s="7"/>
    </row>
    <row r="71" spans="1:17" x14ac:dyDescent="0.2">
      <c r="A71" s="216" t="s">
        <v>156</v>
      </c>
      <c r="Q71" s="7"/>
    </row>
    <row r="72" spans="1:17" x14ac:dyDescent="0.2">
      <c r="A72" s="216"/>
      <c r="Q72" s="7"/>
    </row>
    <row r="73" spans="1:17" ht="26.25" x14ac:dyDescent="0.4">
      <c r="A73" s="519" t="s">
        <v>354</v>
      </c>
      <c r="B73" s="519"/>
      <c r="C73" s="519"/>
      <c r="D73" s="519"/>
      <c r="E73" s="519"/>
      <c r="F73" s="4"/>
      <c r="G73" s="4"/>
      <c r="H73" s="168"/>
      <c r="I73" s="130"/>
      <c r="J73" s="131"/>
      <c r="Q73" s="7"/>
    </row>
    <row r="74" spans="1:17" x14ac:dyDescent="0.2">
      <c r="A74" s="283" t="s">
        <v>96</v>
      </c>
      <c r="B74" s="283" t="s">
        <v>121</v>
      </c>
      <c r="C74" s="283" t="s">
        <v>98</v>
      </c>
      <c r="D74" s="283" t="s">
        <v>99</v>
      </c>
      <c r="E74" s="283" t="s">
        <v>99</v>
      </c>
      <c r="F74" s="283" t="s">
        <v>99</v>
      </c>
      <c r="G74" s="283" t="s">
        <v>103</v>
      </c>
      <c r="H74" s="283" t="s">
        <v>105</v>
      </c>
      <c r="I74" s="283" t="s">
        <v>107</v>
      </c>
      <c r="J74" s="284" t="s">
        <v>173</v>
      </c>
      <c r="Q74" s="7"/>
    </row>
    <row r="75" spans="1:17" x14ac:dyDescent="0.2">
      <c r="A75" s="285"/>
      <c r="B75" s="286"/>
      <c r="C75" s="285" t="s">
        <v>1</v>
      </c>
      <c r="D75" s="285" t="s">
        <v>100</v>
      </c>
      <c r="E75" s="285" t="s">
        <v>101</v>
      </c>
      <c r="F75" s="285" t="s">
        <v>102</v>
      </c>
      <c r="G75" s="285" t="s">
        <v>104</v>
      </c>
      <c r="H75" s="285" t="s">
        <v>106</v>
      </c>
      <c r="I75" s="285" t="s">
        <v>220</v>
      </c>
      <c r="J75" s="287" t="s">
        <v>110</v>
      </c>
      <c r="Q75" s="7"/>
    </row>
    <row r="76" spans="1:17" x14ac:dyDescent="0.2">
      <c r="A76" s="74">
        <v>777961</v>
      </c>
      <c r="B76" s="143" t="s">
        <v>279</v>
      </c>
      <c r="C76" s="42" t="s">
        <v>275</v>
      </c>
      <c r="D76" s="36">
        <v>4</v>
      </c>
      <c r="E76" s="36"/>
      <c r="F76" s="36">
        <v>3.6</v>
      </c>
      <c r="G76" s="36"/>
      <c r="H76" s="42" t="s">
        <v>7</v>
      </c>
      <c r="I76" s="421">
        <v>127.5</v>
      </c>
      <c r="J76" s="417">
        <f>I76*(100%-INTRODUCCIÓN!$O$2)</f>
        <v>127.5</v>
      </c>
      <c r="Q76" s="7"/>
    </row>
    <row r="77" spans="1:17" x14ac:dyDescent="0.2">
      <c r="A77" s="312">
        <v>781101</v>
      </c>
      <c r="B77" s="143" t="s">
        <v>279</v>
      </c>
      <c r="C77" s="42" t="s">
        <v>274</v>
      </c>
      <c r="D77" s="36">
        <v>4</v>
      </c>
      <c r="E77" s="36"/>
      <c r="F77" s="36">
        <v>5.9</v>
      </c>
      <c r="G77" s="36"/>
      <c r="H77" s="42" t="s">
        <v>7</v>
      </c>
      <c r="I77" s="421">
        <v>147.9</v>
      </c>
      <c r="J77" s="417">
        <f>I77*(100%-INTRODUCCIÓN!$O$2)</f>
        <v>147.9</v>
      </c>
      <c r="Q77" s="7"/>
    </row>
    <row r="78" spans="1:17" x14ac:dyDescent="0.2">
      <c r="A78" s="312">
        <v>728938</v>
      </c>
      <c r="B78" s="143" t="s">
        <v>279</v>
      </c>
      <c r="C78" s="42" t="s">
        <v>276</v>
      </c>
      <c r="D78" s="36">
        <v>4</v>
      </c>
      <c r="E78" s="36"/>
      <c r="F78" s="36">
        <v>5.24</v>
      </c>
      <c r="G78" s="36"/>
      <c r="H78" s="42" t="s">
        <v>7</v>
      </c>
      <c r="I78" s="421">
        <v>149.94999999999999</v>
      </c>
      <c r="J78" s="417">
        <f>I78*(100%-INTRODUCCIÓN!$O$2)</f>
        <v>149.94999999999999</v>
      </c>
      <c r="Q78" s="7"/>
    </row>
    <row r="79" spans="1:17" x14ac:dyDescent="0.2">
      <c r="A79" s="312">
        <v>728936</v>
      </c>
      <c r="B79" s="143" t="s">
        <v>279</v>
      </c>
      <c r="C79" s="42" t="s">
        <v>277</v>
      </c>
      <c r="D79" s="36">
        <v>4</v>
      </c>
      <c r="E79" s="36"/>
      <c r="F79" s="36">
        <v>7.86</v>
      </c>
      <c r="G79" s="36"/>
      <c r="H79" s="42" t="s">
        <v>7</v>
      </c>
      <c r="I79" s="421">
        <v>178.5</v>
      </c>
      <c r="J79" s="417">
        <f>I79*(100%-INTRODUCCIÓN!$O$2)</f>
        <v>178.5</v>
      </c>
      <c r="Q79" s="7"/>
    </row>
    <row r="80" spans="1:17" x14ac:dyDescent="0.2">
      <c r="A80" s="74">
        <v>750605</v>
      </c>
      <c r="B80" s="143" t="s">
        <v>279</v>
      </c>
      <c r="C80" s="42" t="s">
        <v>384</v>
      </c>
      <c r="D80" s="36">
        <v>4</v>
      </c>
      <c r="E80" s="36"/>
      <c r="F80" s="36">
        <v>3.6</v>
      </c>
      <c r="G80" s="36"/>
      <c r="H80" s="42" t="s">
        <v>7</v>
      </c>
      <c r="I80" s="421">
        <v>125</v>
      </c>
      <c r="J80" s="417">
        <f>I80*(100%-INTRODUCCIÓN!$O$2)</f>
        <v>125</v>
      </c>
      <c r="Q80" s="7"/>
    </row>
    <row r="81" spans="1:17" x14ac:dyDescent="0.2">
      <c r="A81" s="312">
        <v>750605</v>
      </c>
      <c r="B81" s="143" t="s">
        <v>279</v>
      </c>
      <c r="C81" s="42" t="s">
        <v>385</v>
      </c>
      <c r="D81" s="36">
        <v>4</v>
      </c>
      <c r="E81" s="36"/>
      <c r="F81" s="36">
        <v>5.9</v>
      </c>
      <c r="G81" s="36"/>
      <c r="H81" s="42" t="s">
        <v>7</v>
      </c>
      <c r="I81" s="421">
        <v>144</v>
      </c>
      <c r="J81" s="417">
        <f>I81*(100%-INTRODUCCIÓN!$O$2)</f>
        <v>144</v>
      </c>
      <c r="Q81" s="7"/>
    </row>
    <row r="82" spans="1:17" x14ac:dyDescent="0.2">
      <c r="A82" s="216"/>
      <c r="I82" s="164"/>
      <c r="J82" s="430"/>
      <c r="Q82" s="7"/>
    </row>
    <row r="83" spans="1:17" x14ac:dyDescent="0.2">
      <c r="A83" s="74">
        <v>624084</v>
      </c>
      <c r="B83" s="143" t="s">
        <v>157</v>
      </c>
      <c r="C83" s="42"/>
      <c r="D83" s="36">
        <v>100</v>
      </c>
      <c r="E83" s="36"/>
      <c r="F83" s="36"/>
      <c r="G83" s="36"/>
      <c r="H83" s="42" t="s">
        <v>273</v>
      </c>
      <c r="I83" s="416">
        <v>2</v>
      </c>
      <c r="J83" s="417">
        <f>I83*(100%-INTRODUCCIÓN!$O$2)</f>
        <v>2</v>
      </c>
      <c r="Q83" s="7"/>
    </row>
    <row r="84" spans="1:17" x14ac:dyDescent="0.2">
      <c r="A84" s="129" t="s">
        <v>151</v>
      </c>
      <c r="Q84" s="7"/>
    </row>
    <row r="85" spans="1:17" x14ac:dyDescent="0.2">
      <c r="A85" s="216" t="s">
        <v>152</v>
      </c>
      <c r="Q85" s="7"/>
    </row>
    <row r="86" spans="1:17" x14ac:dyDescent="0.2">
      <c r="A86" s="216" t="s">
        <v>278</v>
      </c>
      <c r="Q86" s="7"/>
    </row>
    <row r="87" spans="1:17" x14ac:dyDescent="0.2">
      <c r="A87" s="216"/>
      <c r="Q87" s="7"/>
    </row>
    <row r="88" spans="1:17" ht="26.25" x14ac:dyDescent="0.4">
      <c r="A88" s="519" t="s">
        <v>346</v>
      </c>
      <c r="B88" s="519"/>
      <c r="C88" s="519"/>
      <c r="D88" s="519"/>
      <c r="E88" s="519"/>
      <c r="F88" s="4"/>
      <c r="G88" s="4"/>
      <c r="H88" s="168"/>
      <c r="I88" s="130"/>
      <c r="J88" s="131"/>
      <c r="Q88" s="7"/>
    </row>
    <row r="89" spans="1:17" x14ac:dyDescent="0.2">
      <c r="A89" s="283" t="s">
        <v>96</v>
      </c>
      <c r="B89" s="283" t="s">
        <v>121</v>
      </c>
      <c r="C89" s="283" t="s">
        <v>98</v>
      </c>
      <c r="D89" s="283" t="s">
        <v>99</v>
      </c>
      <c r="E89" s="283" t="s">
        <v>99</v>
      </c>
      <c r="F89" s="283" t="s">
        <v>99</v>
      </c>
      <c r="G89" s="283" t="s">
        <v>103</v>
      </c>
      <c r="H89" s="283" t="s">
        <v>105</v>
      </c>
      <c r="I89" s="283" t="s">
        <v>107</v>
      </c>
      <c r="J89" s="284" t="s">
        <v>173</v>
      </c>
      <c r="Q89" s="7"/>
    </row>
    <row r="90" spans="1:17" x14ac:dyDescent="0.2">
      <c r="A90" s="285"/>
      <c r="B90" s="286"/>
      <c r="C90" s="285" t="s">
        <v>1</v>
      </c>
      <c r="D90" s="285" t="s">
        <v>100</v>
      </c>
      <c r="E90" s="285" t="s">
        <v>101</v>
      </c>
      <c r="F90" s="285" t="s">
        <v>102</v>
      </c>
      <c r="G90" s="285" t="s">
        <v>104</v>
      </c>
      <c r="H90" s="285" t="s">
        <v>106</v>
      </c>
      <c r="I90" s="285" t="s">
        <v>220</v>
      </c>
      <c r="J90" s="287" t="s">
        <v>110</v>
      </c>
      <c r="Q90" s="7"/>
    </row>
    <row r="91" spans="1:17" x14ac:dyDescent="0.2">
      <c r="A91" s="312">
        <v>781161</v>
      </c>
      <c r="B91" s="143" t="s">
        <v>321</v>
      </c>
      <c r="C91" s="42" t="s">
        <v>276</v>
      </c>
      <c r="D91" s="36">
        <v>4</v>
      </c>
      <c r="E91" s="36"/>
      <c r="F91" s="36">
        <v>20</v>
      </c>
      <c r="G91" s="36"/>
      <c r="H91" s="42" t="s">
        <v>7</v>
      </c>
      <c r="I91" s="421">
        <v>190.25</v>
      </c>
      <c r="J91" s="417">
        <f>I91*(100%-INTRODUCCIÓN!$O$2)</f>
        <v>190.25</v>
      </c>
      <c r="Q91" s="7"/>
    </row>
    <row r="92" spans="1:17" x14ac:dyDescent="0.2">
      <c r="A92" s="447">
        <v>781163</v>
      </c>
      <c r="B92" s="143" t="s">
        <v>321</v>
      </c>
      <c r="C92" s="42" t="s">
        <v>277</v>
      </c>
      <c r="D92" s="36">
        <v>4</v>
      </c>
      <c r="E92" s="36"/>
      <c r="F92" s="36">
        <v>30</v>
      </c>
      <c r="G92" s="36"/>
      <c r="H92" s="42" t="s">
        <v>7</v>
      </c>
      <c r="I92" s="421">
        <v>217.75</v>
      </c>
      <c r="J92" s="417">
        <f>I92*(100%-INTRODUCCIÓN!$O$2)</f>
        <v>217.75</v>
      </c>
      <c r="Q92" s="7"/>
    </row>
    <row r="93" spans="1:17" x14ac:dyDescent="0.2">
      <c r="A93" s="216"/>
      <c r="I93" s="164"/>
      <c r="J93" s="430"/>
      <c r="Q93" s="7"/>
    </row>
    <row r="94" spans="1:17" x14ac:dyDescent="0.2">
      <c r="A94" s="74">
        <v>624084</v>
      </c>
      <c r="B94" s="143" t="s">
        <v>157</v>
      </c>
      <c r="C94" s="42"/>
      <c r="D94" s="36">
        <v>100</v>
      </c>
      <c r="E94" s="36"/>
      <c r="F94" s="36"/>
      <c r="G94" s="36"/>
      <c r="H94" s="42" t="s">
        <v>273</v>
      </c>
      <c r="I94" s="416">
        <v>2</v>
      </c>
      <c r="J94" s="417">
        <f>I94*(100%-INTRODUCCIÓN!$O$2)</f>
        <v>2</v>
      </c>
      <c r="Q94" s="7"/>
    </row>
    <row r="95" spans="1:17" x14ac:dyDescent="0.2">
      <c r="A95" s="129" t="s">
        <v>151</v>
      </c>
      <c r="Q95" s="7"/>
    </row>
    <row r="96" spans="1:17" x14ac:dyDescent="0.2">
      <c r="A96" s="216" t="s">
        <v>152</v>
      </c>
      <c r="Q96" s="7"/>
    </row>
    <row r="97" spans="1:17" x14ac:dyDescent="0.2">
      <c r="A97" s="216" t="s">
        <v>278</v>
      </c>
      <c r="Q97" s="7"/>
    </row>
    <row r="98" spans="1:17" x14ac:dyDescent="0.2">
      <c r="Q98" s="7"/>
    </row>
    <row r="99" spans="1:17" ht="27.75" customHeight="1" x14ac:dyDescent="0.4">
      <c r="A99" s="519" t="s">
        <v>280</v>
      </c>
      <c r="B99" s="519"/>
      <c r="C99" s="519"/>
      <c r="D99" s="519"/>
      <c r="E99" s="4"/>
      <c r="F99" s="4"/>
      <c r="G99" s="4"/>
      <c r="H99" s="168"/>
      <c r="I99" s="130"/>
      <c r="J99" s="131"/>
      <c r="Q99" s="7"/>
    </row>
    <row r="100" spans="1:17" x14ac:dyDescent="0.2">
      <c r="A100" s="283" t="s">
        <v>96</v>
      </c>
      <c r="B100" s="283" t="s">
        <v>121</v>
      </c>
      <c r="C100" s="283" t="s">
        <v>98</v>
      </c>
      <c r="D100" s="283" t="s">
        <v>99</v>
      </c>
      <c r="E100" s="283" t="s">
        <v>99</v>
      </c>
      <c r="F100" s="283" t="s">
        <v>99</v>
      </c>
      <c r="G100" s="283" t="s">
        <v>103</v>
      </c>
      <c r="H100" s="283" t="s">
        <v>105</v>
      </c>
      <c r="I100" s="283" t="s">
        <v>107</v>
      </c>
      <c r="J100" s="284" t="s">
        <v>173</v>
      </c>
      <c r="Q100" s="7"/>
    </row>
    <row r="101" spans="1:17" x14ac:dyDescent="0.2">
      <c r="A101" s="285"/>
      <c r="B101" s="286"/>
      <c r="C101" s="285" t="s">
        <v>1</v>
      </c>
      <c r="D101" s="285" t="s">
        <v>100</v>
      </c>
      <c r="E101" s="285" t="s">
        <v>101</v>
      </c>
      <c r="F101" s="285" t="s">
        <v>102</v>
      </c>
      <c r="G101" s="285" t="s">
        <v>104</v>
      </c>
      <c r="H101" s="285" t="s">
        <v>106</v>
      </c>
      <c r="I101" s="285" t="s">
        <v>220</v>
      </c>
      <c r="J101" s="287" t="s">
        <v>110</v>
      </c>
      <c r="Q101" s="7"/>
    </row>
    <row r="102" spans="1:17" x14ac:dyDescent="0.2">
      <c r="A102" s="74">
        <v>416423</v>
      </c>
      <c r="B102" s="143" t="s">
        <v>158</v>
      </c>
      <c r="C102" s="42" t="s">
        <v>63</v>
      </c>
      <c r="D102" s="36">
        <v>1</v>
      </c>
      <c r="E102" s="36"/>
      <c r="F102" s="36">
        <v>8</v>
      </c>
      <c r="G102" s="36"/>
      <c r="H102" s="42" t="s">
        <v>65</v>
      </c>
      <c r="I102" s="421">
        <v>355</v>
      </c>
      <c r="J102" s="417">
        <f>I102*(100%-INTRODUCCIÓN!$O$2)</f>
        <v>355</v>
      </c>
      <c r="Q102" s="7"/>
    </row>
    <row r="103" spans="1:17" x14ac:dyDescent="0.2">
      <c r="A103" s="74">
        <v>426259</v>
      </c>
      <c r="B103" s="143" t="s">
        <v>158</v>
      </c>
      <c r="C103" s="42" t="s">
        <v>58</v>
      </c>
      <c r="D103" s="36">
        <v>1</v>
      </c>
      <c r="E103" s="36"/>
      <c r="F103" s="36">
        <v>9</v>
      </c>
      <c r="G103" s="36"/>
      <c r="H103" s="42" t="s">
        <v>65</v>
      </c>
      <c r="I103" s="421">
        <v>403.4</v>
      </c>
      <c r="J103" s="417">
        <f>I103*(100%-INTRODUCCIÓN!$O$2)</f>
        <v>403.4</v>
      </c>
      <c r="Q103" s="7"/>
    </row>
    <row r="104" spans="1:17" x14ac:dyDescent="0.2">
      <c r="A104" s="74">
        <v>424249</v>
      </c>
      <c r="B104" s="143" t="s">
        <v>158</v>
      </c>
      <c r="C104" s="42" t="s">
        <v>64</v>
      </c>
      <c r="D104" s="36">
        <v>1</v>
      </c>
      <c r="E104" s="36"/>
      <c r="F104" s="36">
        <v>15</v>
      </c>
      <c r="G104" s="36"/>
      <c r="H104" s="42" t="s">
        <v>65</v>
      </c>
      <c r="I104" s="421">
        <v>518.15</v>
      </c>
      <c r="J104" s="417">
        <f>I104*(100%-INTRODUCCIÓN!$O$2)</f>
        <v>518.15</v>
      </c>
      <c r="Q104" s="7"/>
    </row>
    <row r="105" spans="1:17" x14ac:dyDescent="0.2">
      <c r="A105" s="74">
        <v>454769</v>
      </c>
      <c r="B105" s="143" t="s">
        <v>158</v>
      </c>
      <c r="C105" s="42" t="s">
        <v>60</v>
      </c>
      <c r="D105" s="36">
        <v>1</v>
      </c>
      <c r="E105" s="36"/>
      <c r="F105" s="36">
        <v>23</v>
      </c>
      <c r="G105" s="36"/>
      <c r="H105" s="42" t="s">
        <v>65</v>
      </c>
      <c r="I105" s="421">
        <v>603.35</v>
      </c>
      <c r="J105" s="417">
        <f>I105*(100%-INTRODUCCIÓN!$O$2)</f>
        <v>603.35</v>
      </c>
      <c r="Q105" s="7"/>
    </row>
    <row r="106" spans="1:17" x14ac:dyDescent="0.2">
      <c r="A106" s="216" t="s">
        <v>159</v>
      </c>
      <c r="I106" s="206"/>
      <c r="J106" s="207"/>
      <c r="Q106" s="7"/>
    </row>
    <row r="107" spans="1:17" x14ac:dyDescent="0.2">
      <c r="A107" s="288" t="s">
        <v>160</v>
      </c>
      <c r="Q107" s="7"/>
    </row>
    <row r="108" spans="1:17" x14ac:dyDescent="0.2">
      <c r="A108" s="288"/>
      <c r="Q108" s="7"/>
    </row>
    <row r="109" spans="1:17" ht="26.25" x14ac:dyDescent="0.4">
      <c r="A109" s="519" t="s">
        <v>347</v>
      </c>
      <c r="B109" s="519"/>
      <c r="C109" s="519"/>
      <c r="D109" s="519"/>
      <c r="Q109" s="7"/>
    </row>
    <row r="110" spans="1:17" x14ac:dyDescent="0.2">
      <c r="A110" s="283" t="s">
        <v>96</v>
      </c>
      <c r="B110" s="283" t="s">
        <v>121</v>
      </c>
      <c r="C110" s="283" t="s">
        <v>98</v>
      </c>
      <c r="D110" s="283" t="s">
        <v>99</v>
      </c>
      <c r="E110" s="283" t="s">
        <v>99</v>
      </c>
      <c r="F110" s="283" t="s">
        <v>99</v>
      </c>
      <c r="G110" s="283" t="s">
        <v>103</v>
      </c>
      <c r="H110" s="283" t="s">
        <v>105</v>
      </c>
      <c r="I110" s="283" t="s">
        <v>107</v>
      </c>
      <c r="J110" s="284" t="s">
        <v>173</v>
      </c>
      <c r="Q110" s="7"/>
    </row>
    <row r="111" spans="1:17" x14ac:dyDescent="0.2">
      <c r="A111" s="285"/>
      <c r="B111" s="286"/>
      <c r="C111" s="285" t="s">
        <v>1</v>
      </c>
      <c r="D111" s="285" t="s">
        <v>100</v>
      </c>
      <c r="E111" s="285" t="s">
        <v>101</v>
      </c>
      <c r="F111" s="285" t="s">
        <v>102</v>
      </c>
      <c r="G111" s="285" t="s">
        <v>104</v>
      </c>
      <c r="H111" s="285" t="s">
        <v>106</v>
      </c>
      <c r="I111" s="285" t="s">
        <v>220</v>
      </c>
      <c r="J111" s="287" t="s">
        <v>110</v>
      </c>
      <c r="Q111" s="7"/>
    </row>
    <row r="112" spans="1:17" x14ac:dyDescent="0.2">
      <c r="A112" s="449">
        <v>788776</v>
      </c>
      <c r="B112" s="383" t="s">
        <v>348</v>
      </c>
      <c r="C112" s="355" t="s">
        <v>51</v>
      </c>
      <c r="D112" s="355">
        <v>4</v>
      </c>
      <c r="E112" s="355"/>
      <c r="F112" s="314">
        <v>3.85</v>
      </c>
      <c r="G112" s="355"/>
      <c r="H112" s="355" t="s">
        <v>27</v>
      </c>
      <c r="I112" s="421">
        <v>244.8</v>
      </c>
      <c r="J112" s="417">
        <f>I112*(100%-INTRODUCCIÓN!$O$2)</f>
        <v>244.8</v>
      </c>
      <c r="Q112" s="7"/>
    </row>
    <row r="113" spans="1:17" x14ac:dyDescent="0.2">
      <c r="A113" s="449">
        <v>788773</v>
      </c>
      <c r="B113" s="383" t="s">
        <v>348</v>
      </c>
      <c r="C113" s="355" t="s">
        <v>327</v>
      </c>
      <c r="D113" s="355">
        <v>4</v>
      </c>
      <c r="E113" s="355"/>
      <c r="F113" s="314">
        <v>4.3</v>
      </c>
      <c r="G113" s="355"/>
      <c r="H113" s="355" t="s">
        <v>27</v>
      </c>
      <c r="I113" s="421">
        <v>285.60000000000002</v>
      </c>
      <c r="J113" s="417">
        <f>I113*(100%-INTRODUCCIÓN!$O$2)</f>
        <v>285.60000000000002</v>
      </c>
      <c r="Q113" s="7"/>
    </row>
    <row r="114" spans="1:17" x14ac:dyDescent="0.2">
      <c r="A114" s="449">
        <v>791021</v>
      </c>
      <c r="B114" s="383" t="s">
        <v>348</v>
      </c>
      <c r="C114" s="355" t="s">
        <v>52</v>
      </c>
      <c r="D114" s="355">
        <v>2</v>
      </c>
      <c r="E114" s="355"/>
      <c r="F114" s="314">
        <v>8.35</v>
      </c>
      <c r="G114" s="355"/>
      <c r="H114" s="355" t="s">
        <v>27</v>
      </c>
      <c r="I114" s="421">
        <v>377.4</v>
      </c>
      <c r="J114" s="417">
        <f>I114*(100%-INTRODUCCIÓN!$O$2)</f>
        <v>377.4</v>
      </c>
      <c r="Q114" s="7"/>
    </row>
    <row r="115" spans="1:17" x14ac:dyDescent="0.2">
      <c r="A115" s="449">
        <v>791023</v>
      </c>
      <c r="B115" s="383" t="s">
        <v>348</v>
      </c>
      <c r="C115" s="355" t="s">
        <v>349</v>
      </c>
      <c r="D115" s="355">
        <v>4</v>
      </c>
      <c r="E115" s="355"/>
      <c r="F115" s="314">
        <v>9.5</v>
      </c>
      <c r="G115" s="355"/>
      <c r="H115" s="355" t="s">
        <v>27</v>
      </c>
      <c r="I115" s="421">
        <v>545.70000000000005</v>
      </c>
      <c r="J115" s="417">
        <f>I115*(100%-INTRODUCCIÓN!$O$2)</f>
        <v>545.70000000000005</v>
      </c>
      <c r="Q115" s="7"/>
    </row>
    <row r="116" spans="1:17" x14ac:dyDescent="0.2">
      <c r="A116" s="449">
        <v>791024</v>
      </c>
      <c r="B116" s="383" t="s">
        <v>348</v>
      </c>
      <c r="C116" s="355" t="s">
        <v>53</v>
      </c>
      <c r="D116" s="355">
        <v>2</v>
      </c>
      <c r="E116" s="355"/>
      <c r="F116" s="314">
        <v>12.6</v>
      </c>
      <c r="G116" s="355"/>
      <c r="H116" s="355" t="s">
        <v>27</v>
      </c>
      <c r="I116" s="421">
        <v>571.20000000000005</v>
      </c>
      <c r="J116" s="417">
        <f>I116*(100%-INTRODUCCIÓN!$O$2)</f>
        <v>571.20000000000005</v>
      </c>
      <c r="Q116" s="7"/>
    </row>
    <row r="117" spans="1:17" x14ac:dyDescent="0.2">
      <c r="A117" s="216" t="s">
        <v>350</v>
      </c>
      <c r="Q117" s="7"/>
    </row>
    <row r="118" spans="1:17" ht="52.5" customHeight="1" x14ac:dyDescent="0.2">
      <c r="A118" s="449">
        <v>775550</v>
      </c>
      <c r="B118" s="450" t="s">
        <v>351</v>
      </c>
      <c r="C118" s="449"/>
      <c r="D118" s="449">
        <v>4</v>
      </c>
      <c r="E118" s="449"/>
      <c r="F118" s="451">
        <v>0.21</v>
      </c>
      <c r="G118" s="449"/>
      <c r="H118" s="449" t="s">
        <v>3</v>
      </c>
      <c r="I118" s="427">
        <v>8.6999999999999993</v>
      </c>
      <c r="J118" s="432">
        <f>I118*(100%-INTRODUCCIÓN!$O$2)</f>
        <v>8.6999999999999993</v>
      </c>
      <c r="Q118" s="7"/>
    </row>
    <row r="119" spans="1:17" x14ac:dyDescent="0.2">
      <c r="A119" s="288"/>
      <c r="Q119" s="7"/>
    </row>
    <row r="120" spans="1:17" ht="26.25" x14ac:dyDescent="0.4">
      <c r="A120" s="519" t="s">
        <v>166</v>
      </c>
      <c r="B120" s="519"/>
      <c r="C120" s="519"/>
      <c r="D120" s="519"/>
      <c r="E120" s="519"/>
      <c r="F120" s="4"/>
      <c r="G120" s="4"/>
      <c r="H120" s="168"/>
      <c r="I120" s="130"/>
      <c r="J120" s="131"/>
      <c r="Q120" s="7"/>
    </row>
    <row r="121" spans="1:17" x14ac:dyDescent="0.2">
      <c r="A121" s="283" t="s">
        <v>96</v>
      </c>
      <c r="B121" s="283" t="s">
        <v>121</v>
      </c>
      <c r="C121" s="283" t="s">
        <v>98</v>
      </c>
      <c r="D121" s="283" t="s">
        <v>99</v>
      </c>
      <c r="E121" s="283" t="s">
        <v>99</v>
      </c>
      <c r="F121" s="523" t="s">
        <v>161</v>
      </c>
      <c r="G121" s="524"/>
      <c r="H121" s="283" t="s">
        <v>105</v>
      </c>
      <c r="I121" s="283" t="s">
        <v>107</v>
      </c>
      <c r="J121" s="284" t="s">
        <v>173</v>
      </c>
      <c r="Q121" s="7"/>
    </row>
    <row r="122" spans="1:17" x14ac:dyDescent="0.2">
      <c r="A122" s="285"/>
      <c r="B122" s="286"/>
      <c r="C122" s="285" t="s">
        <v>1</v>
      </c>
      <c r="D122" s="285" t="s">
        <v>100</v>
      </c>
      <c r="E122" s="285" t="s">
        <v>102</v>
      </c>
      <c r="F122" s="525"/>
      <c r="G122" s="526"/>
      <c r="H122" s="285" t="s">
        <v>106</v>
      </c>
      <c r="I122" s="285" t="s">
        <v>220</v>
      </c>
      <c r="J122" s="287" t="s">
        <v>110</v>
      </c>
      <c r="Q122" s="7"/>
    </row>
    <row r="123" spans="1:17" ht="80.25" customHeight="1" x14ac:dyDescent="0.2">
      <c r="A123" s="185">
        <v>514787</v>
      </c>
      <c r="B123" s="310" t="s">
        <v>219</v>
      </c>
      <c r="C123" s="185">
        <v>1000</v>
      </c>
      <c r="D123" s="8">
        <v>2</v>
      </c>
      <c r="E123" s="8">
        <v>0.12</v>
      </c>
      <c r="F123" s="521" t="s">
        <v>162</v>
      </c>
      <c r="G123" s="522"/>
      <c r="H123" s="185" t="s">
        <v>0</v>
      </c>
      <c r="I123" s="431">
        <v>16.350000000000001</v>
      </c>
      <c r="J123" s="432">
        <f>I123*(100%-INTRODUCCIÓN!$O$2)</f>
        <v>16.350000000000001</v>
      </c>
      <c r="Q123" s="7"/>
    </row>
    <row r="124" spans="1:17" ht="80.25" customHeight="1" x14ac:dyDescent="0.2">
      <c r="A124" s="203">
        <v>702980</v>
      </c>
      <c r="B124" s="202" t="s">
        <v>167</v>
      </c>
      <c r="C124" s="203">
        <v>1000</v>
      </c>
      <c r="D124" s="203">
        <v>2</v>
      </c>
      <c r="E124" s="8">
        <v>0.12</v>
      </c>
      <c r="F124" s="521" t="s">
        <v>162</v>
      </c>
      <c r="G124" s="522"/>
      <c r="H124" s="203" t="s">
        <v>0</v>
      </c>
      <c r="I124" s="431">
        <v>16.350000000000001</v>
      </c>
      <c r="J124" s="432">
        <f>I124*(100%-INTRODUCCIÓN!$O$2)</f>
        <v>16.350000000000001</v>
      </c>
      <c r="Q124" s="7"/>
    </row>
    <row r="125" spans="1:17" ht="81" customHeight="1" x14ac:dyDescent="0.2">
      <c r="A125" s="185">
        <v>621458</v>
      </c>
      <c r="B125" s="186" t="s">
        <v>168</v>
      </c>
      <c r="C125" s="185">
        <v>1000</v>
      </c>
      <c r="D125" s="8">
        <v>2</v>
      </c>
      <c r="E125" s="8">
        <v>0.12</v>
      </c>
      <c r="F125" s="521" t="s">
        <v>163</v>
      </c>
      <c r="G125" s="522"/>
      <c r="H125" s="185" t="s">
        <v>27</v>
      </c>
      <c r="I125" s="431">
        <v>22.75</v>
      </c>
      <c r="J125" s="432">
        <f>I125*(100%-INTRODUCCIÓN!$O$2)</f>
        <v>22.75</v>
      </c>
      <c r="Q125" s="7"/>
    </row>
    <row r="126" spans="1:17" ht="83.25" customHeight="1" x14ac:dyDescent="0.2">
      <c r="A126" s="185">
        <v>621457</v>
      </c>
      <c r="B126" s="186" t="s">
        <v>169</v>
      </c>
      <c r="C126" s="185">
        <v>1000</v>
      </c>
      <c r="D126" s="8">
        <v>2</v>
      </c>
      <c r="E126" s="8">
        <v>0.12</v>
      </c>
      <c r="F126" s="521" t="s">
        <v>164</v>
      </c>
      <c r="G126" s="522"/>
      <c r="H126" s="185" t="s">
        <v>27</v>
      </c>
      <c r="I126" s="431">
        <v>27.85</v>
      </c>
      <c r="J126" s="432">
        <f>I126*(100%-INTRODUCCIÓN!$O$2)</f>
        <v>27.85</v>
      </c>
      <c r="Q126" s="7"/>
    </row>
    <row r="127" spans="1:17" ht="84" customHeight="1" x14ac:dyDescent="0.2">
      <c r="A127" s="185">
        <v>621456</v>
      </c>
      <c r="B127" s="186" t="s">
        <v>170</v>
      </c>
      <c r="C127" s="185">
        <v>1000</v>
      </c>
      <c r="D127" s="8">
        <v>2</v>
      </c>
      <c r="E127" s="8">
        <v>0.12</v>
      </c>
      <c r="F127" s="521" t="s">
        <v>165</v>
      </c>
      <c r="G127" s="522"/>
      <c r="H127" s="185" t="s">
        <v>27</v>
      </c>
      <c r="I127" s="431">
        <v>27.85</v>
      </c>
      <c r="J127" s="432">
        <f>I127*(100%-INTRODUCCIÓN!$O$2)</f>
        <v>27.85</v>
      </c>
      <c r="Q127" s="7"/>
    </row>
    <row r="128" spans="1:17" x14ac:dyDescent="0.2">
      <c r="Q128" s="7"/>
    </row>
    <row r="129" spans="6:17" x14ac:dyDescent="0.2">
      <c r="Q129" s="7"/>
    </row>
    <row r="130" spans="6:17" x14ac:dyDescent="0.2">
      <c r="F130" s="17"/>
    </row>
    <row r="131" spans="6:17" x14ac:dyDescent="0.2">
      <c r="G131" s="17"/>
    </row>
    <row r="132" spans="6:17" x14ac:dyDescent="0.2">
      <c r="G132" s="17"/>
    </row>
    <row r="133" spans="6:17" x14ac:dyDescent="0.2">
      <c r="F133" s="17"/>
    </row>
    <row r="134" spans="6:17" x14ac:dyDescent="0.2">
      <c r="G134" s="17"/>
    </row>
    <row r="135" spans="6:17" x14ac:dyDescent="0.2">
      <c r="G135" s="17"/>
    </row>
  </sheetData>
  <sheetProtection algorithmName="SHA-512" hashValue="kEvgm6gs2RldGOsomXMczNXdlNnpUCZ8kbI5TTBtbcb79tkE5ubXeWoweWGvknjutsdEfFyYOYVeIWHoHzF0eQ==" saltValue="WH0LtHz9J0AeA6LxW1tNVQ==" spinCount="100000" sheet="1" selectLockedCells="1" pivotTables="0" selectUnlockedCells="1"/>
  <mergeCells count="18">
    <mergeCell ref="F127:G127"/>
    <mergeCell ref="A99:D99"/>
    <mergeCell ref="A120:E120"/>
    <mergeCell ref="F121:G121"/>
    <mergeCell ref="F122:G122"/>
    <mergeCell ref="F123:G123"/>
    <mergeCell ref="F125:G125"/>
    <mergeCell ref="F126:G126"/>
    <mergeCell ref="F124:G124"/>
    <mergeCell ref="A109:D109"/>
    <mergeCell ref="A88:E88"/>
    <mergeCell ref="A73:E73"/>
    <mergeCell ref="A34:C34"/>
    <mergeCell ref="A1:J1"/>
    <mergeCell ref="A45:C45"/>
    <mergeCell ref="A53:C53"/>
    <mergeCell ref="A64:E64"/>
    <mergeCell ref="A2:C2"/>
  </mergeCells>
  <printOptions horizontalCentered="1"/>
  <pageMargins left="0.59055118110236227" right="0.47244094488188981" top="0.55118110236220474" bottom="0.27559055118110237" header="0.59055118110236227" footer="0.11811023622047245"/>
  <pageSetup paperSize="9" scale="60" firstPageNumber="2" fitToHeight="0" orientation="landscape" r:id="rId1"/>
  <headerFooter alignWithMargins="0"/>
  <rowBreaks count="1" manualBreakCount="1">
    <brk id="127" max="10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>
    <tabColor rgb="FF00FFFF"/>
  </sheetPr>
  <dimension ref="A1:N150"/>
  <sheetViews>
    <sheetView showGridLines="0" zoomScaleNormal="100" zoomScaleSheetLayoutView="100" zoomScalePageLayoutView="70" workbookViewId="0">
      <selection sqref="A1:L1"/>
    </sheetView>
  </sheetViews>
  <sheetFormatPr baseColWidth="10" defaultColWidth="9.140625" defaultRowHeight="12.75" x14ac:dyDescent="0.2"/>
  <cols>
    <col min="1" max="1" width="19.140625" style="4" customWidth="1"/>
    <col min="2" max="2" width="15.140625" customWidth="1"/>
    <col min="3" max="3" width="42.42578125" customWidth="1"/>
    <col min="4" max="4" width="14" customWidth="1"/>
    <col min="5" max="5" width="12.85546875" customWidth="1"/>
    <col min="6" max="6" width="11.42578125" customWidth="1"/>
    <col min="7" max="7" width="13.7109375" customWidth="1"/>
    <col min="8" max="9" width="12.42578125" customWidth="1"/>
    <col min="10" max="10" width="13.85546875" style="17" customWidth="1"/>
    <col min="11" max="11" width="15.140625" style="17" customWidth="1"/>
    <col min="12" max="12" width="17.140625" style="17" customWidth="1"/>
    <col min="13" max="13" width="4.42578125" customWidth="1"/>
    <col min="14" max="14" width="14.5703125" customWidth="1"/>
  </cols>
  <sheetData>
    <row r="1" spans="1:14" s="85" customFormat="1" ht="27.75" customHeight="1" x14ac:dyDescent="0.2">
      <c r="A1" s="527" t="s">
        <v>363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</row>
    <row r="2" spans="1:14" s="87" customFormat="1" ht="18.75" customHeight="1" x14ac:dyDescent="0.3">
      <c r="A2" s="438" t="s">
        <v>178</v>
      </c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</row>
    <row r="3" spans="1:14" ht="18" customHeight="1" x14ac:dyDescent="0.2">
      <c r="A3" s="528" t="s">
        <v>179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</row>
    <row r="4" spans="1:14" ht="9" customHeight="1" x14ac:dyDescent="0.4">
      <c r="A4" s="147"/>
      <c r="B4" s="147"/>
      <c r="C4" s="147"/>
      <c r="D4" s="94"/>
      <c r="E4" s="94"/>
      <c r="F4" s="94"/>
      <c r="G4" s="94"/>
      <c r="H4" s="94"/>
      <c r="I4" s="94"/>
      <c r="J4" s="173"/>
      <c r="K4" s="173"/>
      <c r="L4" s="173"/>
    </row>
    <row r="5" spans="1:14" ht="18.75" customHeight="1" x14ac:dyDescent="0.4">
      <c r="A5" s="318"/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</row>
    <row r="6" spans="1:14" ht="9.75" customHeight="1" x14ac:dyDescent="0.25">
      <c r="A6" s="219"/>
      <c r="B6" s="81"/>
    </row>
    <row r="7" spans="1:14" ht="26.25" x14ac:dyDescent="0.4">
      <c r="A7" s="320" t="s">
        <v>2</v>
      </c>
      <c r="C7" s="320"/>
      <c r="D7" s="79"/>
      <c r="E7" s="79"/>
      <c r="F7" s="80"/>
      <c r="G7" s="80"/>
      <c r="H7" s="79"/>
      <c r="I7" s="79"/>
      <c r="J7" s="79"/>
      <c r="K7" s="86"/>
      <c r="L7" s="321"/>
    </row>
    <row r="8" spans="1:14" x14ac:dyDescent="0.2">
      <c r="A8" s="290" t="s">
        <v>96</v>
      </c>
      <c r="B8" s="290" t="s">
        <v>176</v>
      </c>
      <c r="C8" s="290" t="s">
        <v>121</v>
      </c>
      <c r="D8" s="290" t="s">
        <v>98</v>
      </c>
      <c r="E8" s="290" t="s">
        <v>99</v>
      </c>
      <c r="F8" s="290" t="s">
        <v>99</v>
      </c>
      <c r="G8" s="290" t="s">
        <v>99</v>
      </c>
      <c r="H8" s="290" t="s">
        <v>103</v>
      </c>
      <c r="I8" s="290" t="s">
        <v>103</v>
      </c>
      <c r="J8" s="290" t="s">
        <v>105</v>
      </c>
      <c r="K8" s="290" t="s">
        <v>107</v>
      </c>
      <c r="L8" s="305" t="s">
        <v>109</v>
      </c>
    </row>
    <row r="9" spans="1:14" x14ac:dyDescent="0.2">
      <c r="A9" s="306"/>
      <c r="B9" s="306" t="s">
        <v>177</v>
      </c>
      <c r="C9" s="291"/>
      <c r="D9" s="306" t="s">
        <v>1</v>
      </c>
      <c r="E9" s="306" t="s">
        <v>100</v>
      </c>
      <c r="F9" s="306" t="s">
        <v>101</v>
      </c>
      <c r="G9" s="306" t="s">
        <v>102</v>
      </c>
      <c r="H9" s="306" t="s">
        <v>104</v>
      </c>
      <c r="I9" s="306" t="s">
        <v>101</v>
      </c>
      <c r="J9" s="306" t="s">
        <v>106</v>
      </c>
      <c r="K9" s="306" t="s">
        <v>108</v>
      </c>
      <c r="L9" s="307" t="s">
        <v>110</v>
      </c>
    </row>
    <row r="10" spans="1:14" x14ac:dyDescent="0.2">
      <c r="A10" s="322">
        <v>677590</v>
      </c>
      <c r="B10" s="323" t="s">
        <v>226</v>
      </c>
      <c r="C10" s="294" t="s">
        <v>180</v>
      </c>
      <c r="D10" s="295" t="s">
        <v>4</v>
      </c>
      <c r="E10" s="295">
        <v>18</v>
      </c>
      <c r="F10" s="296" t="s">
        <v>16</v>
      </c>
      <c r="G10" s="296">
        <v>30</v>
      </c>
      <c r="H10" s="295">
        <v>20</v>
      </c>
      <c r="I10" s="296">
        <f t="shared" ref="I10:I15" si="0">F10*H10</f>
        <v>129.60000000000002</v>
      </c>
      <c r="J10" s="295" t="s">
        <v>11</v>
      </c>
      <c r="K10" s="433">
        <v>51</v>
      </c>
      <c r="L10" s="413">
        <f>K10*(100%-INTRODUCCIÓN!$O$2)</f>
        <v>51</v>
      </c>
      <c r="M10" s="7"/>
      <c r="N10" s="7"/>
    </row>
    <row r="11" spans="1:14" x14ac:dyDescent="0.2">
      <c r="A11" s="322">
        <v>677593</v>
      </c>
      <c r="B11" s="324" t="s">
        <v>227</v>
      </c>
      <c r="C11" s="297" t="s">
        <v>180</v>
      </c>
      <c r="D11" s="298" t="s">
        <v>5</v>
      </c>
      <c r="E11" s="299">
        <v>10</v>
      </c>
      <c r="F11" s="446">
        <v>7.2</v>
      </c>
      <c r="G11" s="446">
        <v>38.409374999999997</v>
      </c>
      <c r="H11" s="300">
        <v>18</v>
      </c>
      <c r="I11" s="296">
        <f t="shared" si="0"/>
        <v>129.6</v>
      </c>
      <c r="J11" s="295" t="s">
        <v>11</v>
      </c>
      <c r="K11" s="434">
        <v>51.6</v>
      </c>
      <c r="L11" s="413">
        <f>K11*(100%-INTRODUCCIÓN!$O$2)</f>
        <v>51.6</v>
      </c>
      <c r="M11" s="7"/>
      <c r="N11" s="7"/>
    </row>
    <row r="12" spans="1:14" x14ac:dyDescent="0.2">
      <c r="A12" s="322">
        <v>677595</v>
      </c>
      <c r="B12" s="324" t="s">
        <v>228</v>
      </c>
      <c r="C12" s="297" t="s">
        <v>186</v>
      </c>
      <c r="D12" s="298" t="s">
        <v>4</v>
      </c>
      <c r="E12" s="299">
        <v>18</v>
      </c>
      <c r="F12" s="446">
        <v>6.4799999999999995</v>
      </c>
      <c r="G12" s="446">
        <v>26.310937499999998</v>
      </c>
      <c r="H12" s="295">
        <v>20</v>
      </c>
      <c r="I12" s="296">
        <f t="shared" si="0"/>
        <v>129.6</v>
      </c>
      <c r="J12" s="295" t="s">
        <v>11</v>
      </c>
      <c r="K12" s="434">
        <v>54</v>
      </c>
      <c r="L12" s="413">
        <f>K12*(100%-INTRODUCCIÓN!$O$2)</f>
        <v>54</v>
      </c>
      <c r="M12" s="7"/>
      <c r="N12" s="7"/>
    </row>
    <row r="13" spans="1:14" x14ac:dyDescent="0.2">
      <c r="A13" s="322">
        <v>677603</v>
      </c>
      <c r="B13" s="324" t="s">
        <v>229</v>
      </c>
      <c r="C13" s="297" t="s">
        <v>186</v>
      </c>
      <c r="D13" s="298" t="s">
        <v>5</v>
      </c>
      <c r="E13" s="299">
        <v>10</v>
      </c>
      <c r="F13" s="446">
        <v>7.2</v>
      </c>
      <c r="G13" s="446">
        <v>32.676375</v>
      </c>
      <c r="H13" s="300">
        <v>18</v>
      </c>
      <c r="I13" s="296">
        <f t="shared" si="0"/>
        <v>129.6</v>
      </c>
      <c r="J13" s="295" t="s">
        <v>11</v>
      </c>
      <c r="K13" s="434">
        <v>54</v>
      </c>
      <c r="L13" s="413">
        <f>K13*(100%-INTRODUCCIÓN!$O$2)</f>
        <v>54</v>
      </c>
      <c r="M13" s="7"/>
      <c r="N13" s="7"/>
    </row>
    <row r="14" spans="1:14" x14ac:dyDescent="0.2">
      <c r="A14" s="322">
        <v>677597</v>
      </c>
      <c r="B14" s="324" t="s">
        <v>230</v>
      </c>
      <c r="C14" s="297" t="s">
        <v>181</v>
      </c>
      <c r="D14" s="298" t="s">
        <v>4</v>
      </c>
      <c r="E14" s="299">
        <v>18</v>
      </c>
      <c r="F14" s="446">
        <v>6.4799999999999995</v>
      </c>
      <c r="G14" s="446">
        <v>26.310937499999998</v>
      </c>
      <c r="H14" s="295">
        <v>20</v>
      </c>
      <c r="I14" s="296">
        <f t="shared" si="0"/>
        <v>129.6</v>
      </c>
      <c r="J14" s="295" t="s">
        <v>11</v>
      </c>
      <c r="K14" s="434">
        <v>62.4</v>
      </c>
      <c r="L14" s="413">
        <f>K14*(100%-INTRODUCCIÓN!$O$2)</f>
        <v>62.4</v>
      </c>
      <c r="M14" s="7"/>
      <c r="N14" s="7"/>
    </row>
    <row r="15" spans="1:14" x14ac:dyDescent="0.2">
      <c r="A15" s="322">
        <v>677605</v>
      </c>
      <c r="B15" s="324" t="s">
        <v>231</v>
      </c>
      <c r="C15" s="297" t="s">
        <v>181</v>
      </c>
      <c r="D15" s="298" t="s">
        <v>5</v>
      </c>
      <c r="E15" s="299">
        <v>10</v>
      </c>
      <c r="F15" s="446">
        <v>7.2</v>
      </c>
      <c r="G15" s="446">
        <v>33.227625000000003</v>
      </c>
      <c r="H15" s="300">
        <v>18</v>
      </c>
      <c r="I15" s="296">
        <f t="shared" si="0"/>
        <v>129.6</v>
      </c>
      <c r="J15" s="295" t="s">
        <v>11</v>
      </c>
      <c r="K15" s="434">
        <v>62.4</v>
      </c>
      <c r="L15" s="413">
        <f>K15*(100%-INTRODUCCIÓN!$O$2)</f>
        <v>62.4</v>
      </c>
      <c r="M15" s="7"/>
      <c r="N15" s="7"/>
    </row>
    <row r="16" spans="1:14" ht="9.9499999999999993" customHeight="1" x14ac:dyDescent="0.2">
      <c r="A16" s="292"/>
      <c r="B16" s="297"/>
      <c r="C16" s="297"/>
      <c r="D16" s="298"/>
      <c r="E16" s="299"/>
      <c r="F16" s="446"/>
      <c r="G16" s="446"/>
      <c r="H16" s="300"/>
      <c r="I16" s="300"/>
      <c r="J16" s="300"/>
      <c r="K16" s="434"/>
      <c r="L16" s="433"/>
      <c r="M16" s="7"/>
      <c r="N16" s="7"/>
    </row>
    <row r="17" spans="1:14" x14ac:dyDescent="0.2">
      <c r="A17" s="322">
        <v>677609</v>
      </c>
      <c r="B17" s="325" t="s">
        <v>232</v>
      </c>
      <c r="C17" s="293" t="s">
        <v>187</v>
      </c>
      <c r="D17" s="301" t="s">
        <v>4</v>
      </c>
      <c r="E17" s="295">
        <v>18</v>
      </c>
      <c r="F17" s="296">
        <v>6.4799999999999995</v>
      </c>
      <c r="G17" s="296">
        <v>24</v>
      </c>
      <c r="H17" s="295">
        <v>20</v>
      </c>
      <c r="I17" s="296">
        <f>F17*H17</f>
        <v>129.6</v>
      </c>
      <c r="J17" s="295" t="s">
        <v>11</v>
      </c>
      <c r="K17" s="435">
        <v>60.2</v>
      </c>
      <c r="L17" s="413">
        <f>K17*(100%-INTRODUCCIÓN!$O$2)</f>
        <v>60.2</v>
      </c>
      <c r="M17" s="7"/>
      <c r="N17" s="7"/>
    </row>
    <row r="18" spans="1:14" x14ac:dyDescent="0.2">
      <c r="A18" s="322">
        <v>677617</v>
      </c>
      <c r="B18" s="324" t="s">
        <v>233</v>
      </c>
      <c r="C18" s="293" t="s">
        <v>187</v>
      </c>
      <c r="D18" s="298" t="s">
        <v>5</v>
      </c>
      <c r="E18" s="299">
        <v>10</v>
      </c>
      <c r="F18" s="446">
        <v>7.2</v>
      </c>
      <c r="G18" s="446">
        <v>31.077749999999998</v>
      </c>
      <c r="H18" s="300">
        <v>18</v>
      </c>
      <c r="I18" s="296">
        <f>F18*H18</f>
        <v>129.6</v>
      </c>
      <c r="J18" s="295" t="s">
        <v>11</v>
      </c>
      <c r="K18" s="434">
        <v>60.2</v>
      </c>
      <c r="L18" s="413">
        <f>K18*(100%-INTRODUCCIÓN!$O$2)</f>
        <v>60.2</v>
      </c>
      <c r="M18" s="7"/>
      <c r="N18" s="7"/>
    </row>
    <row r="19" spans="1:14" x14ac:dyDescent="0.2">
      <c r="A19" s="326">
        <v>677611</v>
      </c>
      <c r="B19" s="325" t="s">
        <v>234</v>
      </c>
      <c r="C19" s="293" t="s">
        <v>182</v>
      </c>
      <c r="D19" s="301" t="s">
        <v>4</v>
      </c>
      <c r="E19" s="295">
        <v>18</v>
      </c>
      <c r="F19" s="296">
        <v>6.4799999999999995</v>
      </c>
      <c r="G19" s="296">
        <v>24.665625000000002</v>
      </c>
      <c r="H19" s="295">
        <v>20</v>
      </c>
      <c r="I19" s="296">
        <f>F19*H19</f>
        <v>129.6</v>
      </c>
      <c r="J19" s="295" t="s">
        <v>11</v>
      </c>
      <c r="K19" s="435">
        <v>68.5</v>
      </c>
      <c r="L19" s="413">
        <f>K19*(100%-INTRODUCCIÓN!$O$2)</f>
        <v>68.5</v>
      </c>
      <c r="M19" s="7"/>
      <c r="N19" s="7"/>
    </row>
    <row r="20" spans="1:14" x14ac:dyDescent="0.2">
      <c r="A20" s="326">
        <v>677619</v>
      </c>
      <c r="B20" s="324" t="s">
        <v>235</v>
      </c>
      <c r="C20" s="293" t="s">
        <v>182</v>
      </c>
      <c r="D20" s="298" t="s">
        <v>5</v>
      </c>
      <c r="E20" s="299">
        <v>10</v>
      </c>
      <c r="F20" s="446">
        <v>7.2</v>
      </c>
      <c r="G20" s="446">
        <v>31.077749999999998</v>
      </c>
      <c r="H20" s="300">
        <v>18</v>
      </c>
      <c r="I20" s="296">
        <f>F20*H20</f>
        <v>129.6</v>
      </c>
      <c r="J20" s="295" t="s">
        <v>11</v>
      </c>
      <c r="K20" s="434">
        <v>68.5</v>
      </c>
      <c r="L20" s="413">
        <f>K20*(100%-INTRODUCCIÓN!$O$2)</f>
        <v>68.5</v>
      </c>
      <c r="M20" s="7"/>
      <c r="N20" s="7"/>
    </row>
    <row r="21" spans="1:14" ht="9.9499999999999993" customHeight="1" x14ac:dyDescent="0.2">
      <c r="A21" s="303"/>
      <c r="B21" s="197"/>
      <c r="C21" s="293"/>
      <c r="D21" s="301"/>
      <c r="E21" s="295"/>
      <c r="F21" s="296"/>
      <c r="G21" s="296"/>
      <c r="H21" s="302"/>
      <c r="I21" s="302"/>
      <c r="J21" s="302"/>
      <c r="K21" s="435"/>
      <c r="L21" s="433"/>
      <c r="M21" s="7"/>
      <c r="N21" s="7"/>
    </row>
    <row r="22" spans="1:14" x14ac:dyDescent="0.2">
      <c r="A22" s="326">
        <v>677623</v>
      </c>
      <c r="B22" s="324" t="s">
        <v>236</v>
      </c>
      <c r="C22" s="297" t="s">
        <v>183</v>
      </c>
      <c r="D22" s="298" t="s">
        <v>4</v>
      </c>
      <c r="E22" s="299">
        <v>18</v>
      </c>
      <c r="F22" s="446">
        <v>6.4799999999999995</v>
      </c>
      <c r="G22" s="446">
        <v>30.424218749999998</v>
      </c>
      <c r="H22" s="295">
        <v>20</v>
      </c>
      <c r="I22" s="296">
        <f>F22*H22</f>
        <v>129.6</v>
      </c>
      <c r="J22" s="295" t="s">
        <v>11</v>
      </c>
      <c r="K22" s="434">
        <v>72.8</v>
      </c>
      <c r="L22" s="413">
        <f>K22*(100%-INTRODUCCIÓN!$O$2)</f>
        <v>72.8</v>
      </c>
      <c r="M22" s="7"/>
      <c r="N22" s="7"/>
    </row>
    <row r="23" spans="1:14" x14ac:dyDescent="0.2">
      <c r="A23" s="326">
        <v>677628</v>
      </c>
      <c r="B23" s="324" t="s">
        <v>237</v>
      </c>
      <c r="C23" s="297" t="s">
        <v>183</v>
      </c>
      <c r="D23" s="298" t="s">
        <v>5</v>
      </c>
      <c r="E23" s="299">
        <v>10</v>
      </c>
      <c r="F23" s="446">
        <v>7.2</v>
      </c>
      <c r="G23" s="446">
        <v>38.602312499999996</v>
      </c>
      <c r="H23" s="300">
        <v>18</v>
      </c>
      <c r="I23" s="296">
        <f>F23*H23</f>
        <v>129.6</v>
      </c>
      <c r="J23" s="295" t="s">
        <v>11</v>
      </c>
      <c r="K23" s="434">
        <v>74.400000000000006</v>
      </c>
      <c r="L23" s="413">
        <f>K23*(100%-INTRODUCCIÓN!$O$2)</f>
        <v>74.400000000000006</v>
      </c>
      <c r="M23" s="7"/>
      <c r="N23" s="7"/>
    </row>
    <row r="24" spans="1:14" x14ac:dyDescent="0.2">
      <c r="A24" s="303"/>
      <c r="B24" s="197"/>
      <c r="C24" s="293"/>
      <c r="D24" s="301"/>
      <c r="E24" s="295"/>
      <c r="F24" s="296"/>
      <c r="G24" s="296"/>
      <c r="H24" s="302"/>
      <c r="I24" s="302"/>
      <c r="J24" s="302"/>
      <c r="K24" s="435"/>
      <c r="L24" s="433"/>
      <c r="M24" s="7"/>
      <c r="N24" s="7"/>
    </row>
    <row r="25" spans="1:14" x14ac:dyDescent="0.2">
      <c r="A25" s="326">
        <v>841416</v>
      </c>
      <c r="B25" s="324" t="s">
        <v>386</v>
      </c>
      <c r="C25" s="297" t="s">
        <v>387</v>
      </c>
      <c r="D25" s="298" t="s">
        <v>4</v>
      </c>
      <c r="E25" s="299">
        <v>18</v>
      </c>
      <c r="F25" s="446">
        <v>6.4799999999999995</v>
      </c>
      <c r="G25" s="446">
        <v>30.424218749999998</v>
      </c>
      <c r="H25" s="295">
        <v>20</v>
      </c>
      <c r="I25" s="296">
        <f>F25*H25</f>
        <v>129.6</v>
      </c>
      <c r="J25" s="295" t="s">
        <v>11</v>
      </c>
      <c r="K25" s="434">
        <v>76.099999999999994</v>
      </c>
      <c r="L25" s="413">
        <f>K25*(100%-INTRODUCCIÓN!$O$2)</f>
        <v>76.099999999999994</v>
      </c>
      <c r="M25" s="7"/>
      <c r="N25" s="7"/>
    </row>
    <row r="26" spans="1:14" x14ac:dyDescent="0.2">
      <c r="A26" s="326">
        <v>841409</v>
      </c>
      <c r="B26" s="324" t="s">
        <v>388</v>
      </c>
      <c r="C26" s="297" t="s">
        <v>387</v>
      </c>
      <c r="D26" s="298" t="s">
        <v>5</v>
      </c>
      <c r="E26" s="299">
        <v>10</v>
      </c>
      <c r="F26" s="446">
        <v>7.2</v>
      </c>
      <c r="G26" s="446">
        <v>38.602312499999996</v>
      </c>
      <c r="H26" s="300">
        <v>18</v>
      </c>
      <c r="I26" s="296">
        <f>F26*H26</f>
        <v>129.6</v>
      </c>
      <c r="J26" s="295" t="s">
        <v>11</v>
      </c>
      <c r="K26" s="434">
        <v>77.400000000000006</v>
      </c>
      <c r="L26" s="413">
        <f>K26*(100%-INTRODUCCIÓN!$O$2)</f>
        <v>77.400000000000006</v>
      </c>
      <c r="M26" s="7"/>
      <c r="N26" s="7"/>
    </row>
    <row r="27" spans="1:14" x14ac:dyDescent="0.2">
      <c r="A27"/>
      <c r="J27"/>
      <c r="K27"/>
      <c r="L27" s="80"/>
      <c r="M27" s="7"/>
      <c r="N27" s="7"/>
    </row>
    <row r="28" spans="1:14" x14ac:dyDescent="0.2">
      <c r="A28"/>
      <c r="J28"/>
      <c r="K28"/>
      <c r="L28" s="80"/>
      <c r="M28" s="7"/>
      <c r="N28" s="7"/>
    </row>
    <row r="29" spans="1:14" ht="26.25" x14ac:dyDescent="0.4">
      <c r="A29" s="327" t="s">
        <v>184</v>
      </c>
      <c r="B29" s="321"/>
      <c r="C29" s="328"/>
      <c r="D29" s="79"/>
      <c r="E29" s="79"/>
      <c r="F29" s="80"/>
      <c r="G29" s="80"/>
      <c r="H29" s="79"/>
      <c r="I29" s="79"/>
      <c r="J29" s="79"/>
      <c r="K29" s="80"/>
      <c r="L29" s="80"/>
      <c r="M29" s="7"/>
      <c r="N29" s="7"/>
    </row>
    <row r="30" spans="1:14" x14ac:dyDescent="0.2">
      <c r="A30" s="290" t="s">
        <v>96</v>
      </c>
      <c r="B30" s="290" t="s">
        <v>176</v>
      </c>
      <c r="C30" s="290" t="s">
        <v>121</v>
      </c>
      <c r="D30" s="290" t="s">
        <v>98</v>
      </c>
      <c r="E30" s="290" t="s">
        <v>99</v>
      </c>
      <c r="F30" s="290" t="s">
        <v>99</v>
      </c>
      <c r="G30" s="290" t="s">
        <v>99</v>
      </c>
      <c r="H30" s="290" t="s">
        <v>103</v>
      </c>
      <c r="I30" s="290" t="s">
        <v>103</v>
      </c>
      <c r="J30" s="290" t="s">
        <v>105</v>
      </c>
      <c r="K30" s="290" t="s">
        <v>107</v>
      </c>
      <c r="L30" s="305" t="s">
        <v>109</v>
      </c>
      <c r="M30" s="7"/>
      <c r="N30" s="7"/>
    </row>
    <row r="31" spans="1:14" x14ac:dyDescent="0.2">
      <c r="A31" s="306"/>
      <c r="B31" s="306" t="s">
        <v>177</v>
      </c>
      <c r="C31" s="291"/>
      <c r="D31" s="306" t="s">
        <v>1</v>
      </c>
      <c r="E31" s="306" t="s">
        <v>100</v>
      </c>
      <c r="F31" s="306" t="s">
        <v>101</v>
      </c>
      <c r="G31" s="306" t="s">
        <v>102</v>
      </c>
      <c r="H31" s="306" t="s">
        <v>104</v>
      </c>
      <c r="I31" s="306" t="s">
        <v>101</v>
      </c>
      <c r="J31" s="306" t="s">
        <v>106</v>
      </c>
      <c r="K31" s="306" t="s">
        <v>108</v>
      </c>
      <c r="L31" s="307" t="s">
        <v>110</v>
      </c>
      <c r="M31" s="7"/>
      <c r="N31" s="7"/>
    </row>
    <row r="32" spans="1:14" x14ac:dyDescent="0.2">
      <c r="A32" s="220">
        <v>677856</v>
      </c>
      <c r="B32" s="342" t="s">
        <v>238</v>
      </c>
      <c r="C32" s="294" t="s">
        <v>180</v>
      </c>
      <c r="D32" s="330" t="s">
        <v>4</v>
      </c>
      <c r="E32" s="329">
        <v>18</v>
      </c>
      <c r="F32" s="329">
        <v>6.4799999999999995</v>
      </c>
      <c r="G32" s="331">
        <v>27</v>
      </c>
      <c r="H32" s="331">
        <v>16</v>
      </c>
      <c r="I32" s="296">
        <f>F32*H32</f>
        <v>103.67999999999999</v>
      </c>
      <c r="J32" s="295" t="s">
        <v>11</v>
      </c>
      <c r="K32" s="436">
        <v>52.4</v>
      </c>
      <c r="L32" s="413">
        <f>K32*(100%-INTRODUCCIÓN!$O$2)</f>
        <v>52.4</v>
      </c>
      <c r="M32" s="7"/>
      <c r="N32" s="7"/>
    </row>
    <row r="33" spans="1:14" x14ac:dyDescent="0.2">
      <c r="A33" s="220">
        <v>677869</v>
      </c>
      <c r="B33" s="342" t="s">
        <v>239</v>
      </c>
      <c r="C33" s="293" t="s">
        <v>182</v>
      </c>
      <c r="D33" s="330" t="s">
        <v>4</v>
      </c>
      <c r="E33" s="329">
        <v>18</v>
      </c>
      <c r="F33" s="329">
        <v>6.4799999999999995</v>
      </c>
      <c r="G33" s="331">
        <v>22</v>
      </c>
      <c r="H33" s="331">
        <v>16</v>
      </c>
      <c r="I33" s="296">
        <f>F33*H33</f>
        <v>103.67999999999999</v>
      </c>
      <c r="J33" s="295" t="s">
        <v>11</v>
      </c>
      <c r="K33" s="436">
        <v>70.2</v>
      </c>
      <c r="L33" s="413">
        <f>K33*(100%-INTRODUCCIÓN!$O$2)</f>
        <v>70.2</v>
      </c>
      <c r="M33" s="7"/>
      <c r="N33" s="7"/>
    </row>
    <row r="34" spans="1:14" x14ac:dyDescent="0.2">
      <c r="A34" s="220">
        <v>677875</v>
      </c>
      <c r="B34" s="342" t="s">
        <v>240</v>
      </c>
      <c r="C34" s="297" t="s">
        <v>183</v>
      </c>
      <c r="D34" s="330" t="s">
        <v>4</v>
      </c>
      <c r="E34" s="329">
        <v>18</v>
      </c>
      <c r="F34" s="329">
        <v>6.4799999999999995</v>
      </c>
      <c r="G34" s="331">
        <v>30</v>
      </c>
      <c r="H34" s="331">
        <v>16</v>
      </c>
      <c r="I34" s="296">
        <f>F34*H34</f>
        <v>103.67999999999999</v>
      </c>
      <c r="J34" s="295" t="s">
        <v>11</v>
      </c>
      <c r="K34" s="436">
        <v>74.599999999999994</v>
      </c>
      <c r="L34" s="413">
        <f>K34*(100%-INTRODUCCIÓN!$O$2)</f>
        <v>74.599999999999994</v>
      </c>
      <c r="M34" s="7"/>
      <c r="N34" s="7"/>
    </row>
    <row r="35" spans="1:14" x14ac:dyDescent="0.2">
      <c r="A35" s="326">
        <v>841424</v>
      </c>
      <c r="B35" s="324" t="s">
        <v>389</v>
      </c>
      <c r="C35" s="297" t="s">
        <v>387</v>
      </c>
      <c r="D35" s="298" t="s">
        <v>4</v>
      </c>
      <c r="E35" s="299">
        <v>18</v>
      </c>
      <c r="F35" s="446">
        <v>6.4799999999999995</v>
      </c>
      <c r="G35" s="446">
        <v>30.424218749999998</v>
      </c>
      <c r="H35" s="295">
        <v>20</v>
      </c>
      <c r="I35" s="296">
        <f>F35*H35</f>
        <v>129.6</v>
      </c>
      <c r="J35" s="295" t="s">
        <v>11</v>
      </c>
      <c r="K35" s="434">
        <v>78.25</v>
      </c>
      <c r="L35" s="413">
        <f>K35*(100%-INTRODUCCIÓN!$O$2)</f>
        <v>78.25</v>
      </c>
      <c r="M35" s="7"/>
      <c r="N35" s="7"/>
    </row>
    <row r="36" spans="1:14" ht="15" customHeight="1" x14ac:dyDescent="0.2">
      <c r="A36" s="79"/>
      <c r="B36" s="321"/>
      <c r="C36" s="328"/>
      <c r="D36" s="79"/>
      <c r="E36" s="79"/>
      <c r="F36" s="80"/>
      <c r="G36" s="80"/>
      <c r="H36" s="79"/>
      <c r="I36" s="79"/>
      <c r="J36" s="79"/>
      <c r="K36" s="80"/>
      <c r="L36" s="80"/>
      <c r="M36" s="7"/>
      <c r="N36" s="7"/>
    </row>
    <row r="37" spans="1:14" x14ac:dyDescent="0.2">
      <c r="A37" s="79"/>
      <c r="B37" s="321"/>
      <c r="C37" s="328"/>
      <c r="D37" s="79"/>
      <c r="E37" s="79"/>
      <c r="F37" s="80"/>
      <c r="G37" s="80"/>
      <c r="H37" s="79"/>
      <c r="I37" s="79"/>
      <c r="J37" s="79"/>
      <c r="K37" s="80"/>
      <c r="L37" s="80"/>
      <c r="M37" s="7"/>
      <c r="N37" s="7"/>
    </row>
    <row r="38" spans="1:14" ht="25.5" customHeight="1" x14ac:dyDescent="0.4">
      <c r="A38" s="320" t="s">
        <v>185</v>
      </c>
      <c r="D38" s="79"/>
      <c r="E38" s="79"/>
      <c r="F38" s="80"/>
      <c r="G38" s="80"/>
      <c r="H38" s="79"/>
      <c r="I38" s="79"/>
      <c r="J38" s="79"/>
      <c r="K38" s="80"/>
      <c r="L38" s="321"/>
      <c r="M38" s="7"/>
      <c r="N38" s="7"/>
    </row>
    <row r="39" spans="1:14" s="5" customFormat="1" x14ac:dyDescent="0.2">
      <c r="A39" s="290" t="s">
        <v>96</v>
      </c>
      <c r="B39" s="290" t="s">
        <v>176</v>
      </c>
      <c r="C39" s="290" t="s">
        <v>121</v>
      </c>
      <c r="D39" s="290" t="s">
        <v>98</v>
      </c>
      <c r="E39" s="290" t="s">
        <v>99</v>
      </c>
      <c r="F39" s="290" t="s">
        <v>99</v>
      </c>
      <c r="G39" s="290" t="s">
        <v>99</v>
      </c>
      <c r="H39" s="290" t="s">
        <v>103</v>
      </c>
      <c r="I39" s="290" t="s">
        <v>103</v>
      </c>
      <c r="J39" s="290" t="s">
        <v>105</v>
      </c>
      <c r="K39" s="290" t="s">
        <v>107</v>
      </c>
      <c r="L39" s="305" t="s">
        <v>109</v>
      </c>
      <c r="M39" s="7"/>
      <c r="N39" s="7"/>
    </row>
    <row r="40" spans="1:14" s="5" customFormat="1" x14ac:dyDescent="0.2">
      <c r="A40" s="306"/>
      <c r="B40" s="306" t="s">
        <v>177</v>
      </c>
      <c r="C40" s="291"/>
      <c r="D40" s="306" t="s">
        <v>1</v>
      </c>
      <c r="E40" s="306" t="s">
        <v>100</v>
      </c>
      <c r="F40" s="306" t="s">
        <v>101</v>
      </c>
      <c r="G40" s="306" t="s">
        <v>102</v>
      </c>
      <c r="H40" s="306" t="s">
        <v>104</v>
      </c>
      <c r="I40" s="306" t="s">
        <v>101</v>
      </c>
      <c r="J40" s="306" t="s">
        <v>106</v>
      </c>
      <c r="K40" s="306" t="s">
        <v>108</v>
      </c>
      <c r="L40" s="307" t="s">
        <v>110</v>
      </c>
      <c r="M40" s="7"/>
      <c r="N40" s="7"/>
    </row>
    <row r="41" spans="1:14" s="5" customFormat="1" ht="12.75" customHeight="1" x14ac:dyDescent="0.2">
      <c r="A41" s="333">
        <v>740085</v>
      </c>
      <c r="B41" s="323" t="s">
        <v>241</v>
      </c>
      <c r="C41" s="294" t="s">
        <v>180</v>
      </c>
      <c r="D41" s="334" t="s">
        <v>18</v>
      </c>
      <c r="E41" s="334">
        <v>16</v>
      </c>
      <c r="F41" s="332" t="s">
        <v>19</v>
      </c>
      <c r="G41" s="332">
        <v>25</v>
      </c>
      <c r="H41" s="334">
        <v>16</v>
      </c>
      <c r="I41" s="296">
        <f t="shared" ref="I41:I48" si="1">F41*H41</f>
        <v>92.16</v>
      </c>
      <c r="J41" s="295" t="s">
        <v>11</v>
      </c>
      <c r="K41" s="378">
        <v>52.8</v>
      </c>
      <c r="L41" s="413">
        <f>K41*(100%-INTRODUCCIÓN!$O$2)</f>
        <v>52.8</v>
      </c>
      <c r="M41" s="7"/>
      <c r="N41" s="7"/>
    </row>
    <row r="42" spans="1:14" s="5" customFormat="1" ht="12.75" customHeight="1" x14ac:dyDescent="0.2">
      <c r="A42" s="333">
        <v>740093</v>
      </c>
      <c r="B42" s="323" t="s">
        <v>242</v>
      </c>
      <c r="C42" s="297" t="s">
        <v>180</v>
      </c>
      <c r="D42" s="334" t="s">
        <v>86</v>
      </c>
      <c r="E42" s="334">
        <v>10</v>
      </c>
      <c r="F42" s="332">
        <v>7.2</v>
      </c>
      <c r="G42" s="332">
        <v>31</v>
      </c>
      <c r="H42" s="334">
        <v>14</v>
      </c>
      <c r="I42" s="296">
        <f t="shared" si="1"/>
        <v>100.8</v>
      </c>
      <c r="J42" s="295" t="s">
        <v>11</v>
      </c>
      <c r="K42" s="437">
        <v>53.4</v>
      </c>
      <c r="L42" s="413">
        <f>K42*(100%-INTRODUCCIÓN!$O$2)</f>
        <v>53.4</v>
      </c>
      <c r="M42" s="7"/>
      <c r="N42" s="7"/>
    </row>
    <row r="43" spans="1:14" s="5" customFormat="1" ht="12.75" customHeight="1" x14ac:dyDescent="0.2">
      <c r="A43" s="333">
        <v>740086</v>
      </c>
      <c r="B43" s="335" t="s">
        <v>243</v>
      </c>
      <c r="C43" s="297" t="s">
        <v>186</v>
      </c>
      <c r="D43" s="334" t="s">
        <v>18</v>
      </c>
      <c r="E43" s="334">
        <v>16</v>
      </c>
      <c r="F43" s="332">
        <v>5.76</v>
      </c>
      <c r="G43" s="332">
        <v>22</v>
      </c>
      <c r="H43" s="334">
        <v>16</v>
      </c>
      <c r="I43" s="296">
        <f t="shared" si="1"/>
        <v>92.16</v>
      </c>
      <c r="J43" s="295" t="s">
        <v>11</v>
      </c>
      <c r="K43" s="437">
        <v>56</v>
      </c>
      <c r="L43" s="413">
        <f>K43*(100%-INTRODUCCIÓN!$O$2)</f>
        <v>56</v>
      </c>
      <c r="M43" s="7"/>
      <c r="N43" s="7"/>
    </row>
    <row r="44" spans="1:14" s="5" customFormat="1" ht="12.75" customHeight="1" x14ac:dyDescent="0.2">
      <c r="A44" s="333">
        <v>740087</v>
      </c>
      <c r="B44" s="323" t="s">
        <v>244</v>
      </c>
      <c r="C44" s="297" t="s">
        <v>181</v>
      </c>
      <c r="D44" s="334" t="s">
        <v>18</v>
      </c>
      <c r="E44" s="334">
        <v>16</v>
      </c>
      <c r="F44" s="332" t="s">
        <v>19</v>
      </c>
      <c r="G44" s="332">
        <v>20</v>
      </c>
      <c r="H44" s="334">
        <v>16</v>
      </c>
      <c r="I44" s="296">
        <f t="shared" si="1"/>
        <v>92.16</v>
      </c>
      <c r="J44" s="295" t="s">
        <v>11</v>
      </c>
      <c r="K44" s="437">
        <v>64.400000000000006</v>
      </c>
      <c r="L44" s="413">
        <f>K44*(100%-INTRODUCCIÓN!$O$2)</f>
        <v>64.400000000000006</v>
      </c>
      <c r="M44" s="7"/>
      <c r="N44" s="7"/>
    </row>
    <row r="45" spans="1:14" s="5" customFormat="1" ht="12.75" customHeight="1" x14ac:dyDescent="0.2">
      <c r="A45" s="333">
        <v>740088</v>
      </c>
      <c r="B45" s="323" t="s">
        <v>245</v>
      </c>
      <c r="C45" s="297" t="s">
        <v>181</v>
      </c>
      <c r="D45" s="334" t="s">
        <v>86</v>
      </c>
      <c r="E45" s="334">
        <v>10</v>
      </c>
      <c r="F45" s="332">
        <v>7.2</v>
      </c>
      <c r="G45" s="332">
        <v>27</v>
      </c>
      <c r="H45" s="334">
        <v>14</v>
      </c>
      <c r="I45" s="296">
        <f t="shared" si="1"/>
        <v>100.8</v>
      </c>
      <c r="J45" s="295" t="s">
        <v>11</v>
      </c>
      <c r="K45" s="437">
        <v>64.400000000000006</v>
      </c>
      <c r="L45" s="413">
        <f>K45*(100%-INTRODUCCIÓN!$O$2)</f>
        <v>64.400000000000006</v>
      </c>
      <c r="M45" s="7"/>
      <c r="N45" s="7"/>
    </row>
    <row r="46" spans="1:14" s="5" customFormat="1" ht="12.75" customHeight="1" x14ac:dyDescent="0.2">
      <c r="A46" s="333">
        <v>740110</v>
      </c>
      <c r="B46" s="323" t="s">
        <v>246</v>
      </c>
      <c r="C46" s="293" t="s">
        <v>182</v>
      </c>
      <c r="D46" s="334" t="s">
        <v>18</v>
      </c>
      <c r="E46" s="334">
        <v>16</v>
      </c>
      <c r="F46" s="332" t="s">
        <v>19</v>
      </c>
      <c r="G46" s="332">
        <v>20</v>
      </c>
      <c r="H46" s="334">
        <v>16</v>
      </c>
      <c r="I46" s="296">
        <f t="shared" si="1"/>
        <v>92.16</v>
      </c>
      <c r="J46" s="295" t="s">
        <v>11</v>
      </c>
      <c r="K46" s="437">
        <v>71.599999999999994</v>
      </c>
      <c r="L46" s="413">
        <f>K46*(100%-INTRODUCCIÓN!$O$2)</f>
        <v>71.599999999999994</v>
      </c>
      <c r="M46" s="7"/>
      <c r="N46" s="7"/>
    </row>
    <row r="47" spans="1:14" s="5" customFormat="1" ht="12.75" customHeight="1" x14ac:dyDescent="0.2">
      <c r="A47" s="333">
        <v>740190</v>
      </c>
      <c r="B47" s="323" t="s">
        <v>247</v>
      </c>
      <c r="C47" s="293" t="s">
        <v>182</v>
      </c>
      <c r="D47" s="334" t="s">
        <v>86</v>
      </c>
      <c r="E47" s="334">
        <v>10</v>
      </c>
      <c r="F47" s="332">
        <v>7.2</v>
      </c>
      <c r="G47" s="332">
        <v>27</v>
      </c>
      <c r="H47" s="334">
        <v>14</v>
      </c>
      <c r="I47" s="296">
        <f t="shared" si="1"/>
        <v>100.8</v>
      </c>
      <c r="J47" s="295" t="s">
        <v>11</v>
      </c>
      <c r="K47" s="437">
        <v>72.599999999999994</v>
      </c>
      <c r="L47" s="413">
        <f>K47*(100%-INTRODUCCIÓN!$O$2)</f>
        <v>72.599999999999994</v>
      </c>
      <c r="M47" s="7"/>
      <c r="N47" s="7"/>
    </row>
    <row r="48" spans="1:14" s="5" customFormat="1" ht="12.75" customHeight="1" x14ac:dyDescent="0.2">
      <c r="A48" s="333">
        <v>740089</v>
      </c>
      <c r="B48" s="323" t="s">
        <v>248</v>
      </c>
      <c r="C48" s="297" t="s">
        <v>183</v>
      </c>
      <c r="D48" s="334" t="s">
        <v>18</v>
      </c>
      <c r="E48" s="334">
        <v>16</v>
      </c>
      <c r="F48" s="332">
        <v>5.76</v>
      </c>
      <c r="G48" s="332">
        <v>26</v>
      </c>
      <c r="H48" s="334">
        <v>16</v>
      </c>
      <c r="I48" s="296">
        <f t="shared" si="1"/>
        <v>92.16</v>
      </c>
      <c r="J48" s="295" t="s">
        <v>11</v>
      </c>
      <c r="K48" s="437">
        <v>75.099999999999994</v>
      </c>
      <c r="L48" s="413">
        <f>K48*(100%-INTRODUCCIÓN!$O$2)</f>
        <v>75.099999999999994</v>
      </c>
      <c r="M48" s="7"/>
      <c r="N48" s="7"/>
    </row>
    <row r="49" spans="1:14" s="5" customFormat="1" ht="12.75" customHeight="1" x14ac:dyDescent="0.2">
      <c r="A49" s="326">
        <v>841427</v>
      </c>
      <c r="B49" s="324" t="s">
        <v>390</v>
      </c>
      <c r="C49" s="297" t="s">
        <v>387</v>
      </c>
      <c r="D49" s="298" t="s">
        <v>18</v>
      </c>
      <c r="E49" s="299">
        <v>18</v>
      </c>
      <c r="F49" s="446">
        <v>6.4799999999999995</v>
      </c>
      <c r="G49" s="446">
        <v>30.424218749999998</v>
      </c>
      <c r="H49" s="295">
        <v>20</v>
      </c>
      <c r="I49" s="296">
        <f>F49*H49</f>
        <v>129.6</v>
      </c>
      <c r="J49" s="295" t="s">
        <v>11</v>
      </c>
      <c r="K49" s="434">
        <v>78.25</v>
      </c>
      <c r="L49" s="413">
        <f>K49*(100%-INTRODUCCIÓN!$O$2)</f>
        <v>78.25</v>
      </c>
      <c r="M49" s="7"/>
      <c r="N49" s="7"/>
    </row>
    <row r="50" spans="1:14" s="5" customFormat="1" ht="15.95" customHeight="1" x14ac:dyDescent="0.2">
      <c r="A50" s="336"/>
      <c r="B50" s="337"/>
      <c r="C50" s="337"/>
      <c r="D50" s="338"/>
      <c r="E50" s="338"/>
      <c r="F50" s="339"/>
      <c r="G50" s="339"/>
      <c r="H50" s="338"/>
      <c r="I50" s="338"/>
      <c r="J50" s="338"/>
      <c r="K50" s="339"/>
      <c r="L50" s="339"/>
      <c r="M50" s="7"/>
      <c r="N50" s="7"/>
    </row>
    <row r="51" spans="1:14" ht="14.25" customHeight="1" x14ac:dyDescent="0.2">
      <c r="A51" s="336"/>
      <c r="B51" s="340"/>
      <c r="C51" s="340"/>
      <c r="D51" s="336"/>
      <c r="E51" s="336"/>
      <c r="F51" s="341"/>
      <c r="G51" s="341"/>
      <c r="H51" s="336"/>
      <c r="I51" s="336"/>
      <c r="J51" s="336"/>
      <c r="K51" s="336"/>
      <c r="L51" s="336"/>
      <c r="M51" s="7"/>
      <c r="N51" s="7"/>
    </row>
    <row r="52" spans="1:14" ht="34.5" customHeight="1" x14ac:dyDescent="0.4">
      <c r="A52" s="320" t="s">
        <v>188</v>
      </c>
      <c r="D52" s="79"/>
      <c r="E52" s="79"/>
      <c r="F52" s="80"/>
      <c r="G52" s="80"/>
      <c r="H52" s="79"/>
      <c r="I52" s="79"/>
      <c r="J52" s="79"/>
      <c r="K52" s="86"/>
      <c r="L52" s="321"/>
      <c r="M52" s="7"/>
      <c r="N52" s="7"/>
    </row>
    <row r="53" spans="1:14" ht="14.25" customHeight="1" x14ac:dyDescent="0.2">
      <c r="A53" s="290" t="s">
        <v>96</v>
      </c>
      <c r="B53" s="290" t="s">
        <v>176</v>
      </c>
      <c r="C53" s="290" t="s">
        <v>121</v>
      </c>
      <c r="D53" s="290" t="s">
        <v>98</v>
      </c>
      <c r="E53" s="290" t="s">
        <v>99</v>
      </c>
      <c r="F53" s="290" t="s">
        <v>99</v>
      </c>
      <c r="G53" s="290" t="s">
        <v>99</v>
      </c>
      <c r="H53" s="290" t="s">
        <v>103</v>
      </c>
      <c r="I53" s="290" t="s">
        <v>103</v>
      </c>
      <c r="J53" s="290" t="s">
        <v>105</v>
      </c>
      <c r="K53" s="290" t="s">
        <v>107</v>
      </c>
      <c r="L53" s="305" t="s">
        <v>109</v>
      </c>
      <c r="M53" s="7"/>
      <c r="N53" s="7"/>
    </row>
    <row r="54" spans="1:14" ht="14.25" customHeight="1" x14ac:dyDescent="0.2">
      <c r="A54" s="306"/>
      <c r="B54" s="306" t="s">
        <v>177</v>
      </c>
      <c r="C54" s="291"/>
      <c r="D54" s="306" t="s">
        <v>1</v>
      </c>
      <c r="E54" s="306" t="s">
        <v>100</v>
      </c>
      <c r="F54" s="306" t="s">
        <v>101</v>
      </c>
      <c r="G54" s="306" t="s">
        <v>102</v>
      </c>
      <c r="H54" s="306" t="s">
        <v>104</v>
      </c>
      <c r="I54" s="306" t="s">
        <v>101</v>
      </c>
      <c r="J54" s="306" t="s">
        <v>106</v>
      </c>
      <c r="K54" s="306" t="s">
        <v>108</v>
      </c>
      <c r="L54" s="307" t="s">
        <v>110</v>
      </c>
      <c r="M54" s="7"/>
      <c r="N54" s="7"/>
    </row>
    <row r="55" spans="1:14" s="93" customFormat="1" x14ac:dyDescent="0.2">
      <c r="A55" s="220">
        <v>677712</v>
      </c>
      <c r="B55" s="342" t="s">
        <v>249</v>
      </c>
      <c r="C55" s="297" t="s">
        <v>180</v>
      </c>
      <c r="D55" s="334" t="s">
        <v>18</v>
      </c>
      <c r="E55" s="334">
        <v>16</v>
      </c>
      <c r="F55" s="332">
        <v>5.76</v>
      </c>
      <c r="G55" s="332">
        <v>26</v>
      </c>
      <c r="H55" s="334">
        <v>16</v>
      </c>
      <c r="I55" s="296">
        <f t="shared" ref="I55:I62" si="2">F55*H55</f>
        <v>92.16</v>
      </c>
      <c r="J55" s="295" t="s">
        <v>11</v>
      </c>
      <c r="K55" s="378">
        <v>52.8</v>
      </c>
      <c r="L55" s="413">
        <f>K55*(100%-INTRODUCCIÓN!$O$2)</f>
        <v>52.8</v>
      </c>
      <c r="M55" s="7"/>
      <c r="N55" s="7"/>
    </row>
    <row r="56" spans="1:14" s="93" customFormat="1" x14ac:dyDescent="0.2">
      <c r="A56" s="333">
        <v>740090</v>
      </c>
      <c r="B56" s="343" t="s">
        <v>250</v>
      </c>
      <c r="C56" s="297" t="s">
        <v>180</v>
      </c>
      <c r="D56" s="334" t="s">
        <v>86</v>
      </c>
      <c r="E56" s="334">
        <v>10</v>
      </c>
      <c r="F56" s="332">
        <v>7.2</v>
      </c>
      <c r="G56" s="332">
        <v>31</v>
      </c>
      <c r="H56" s="334">
        <v>14</v>
      </c>
      <c r="I56" s="296">
        <f t="shared" si="2"/>
        <v>100.8</v>
      </c>
      <c r="J56" s="295" t="s">
        <v>11</v>
      </c>
      <c r="K56" s="437">
        <v>53.4</v>
      </c>
      <c r="L56" s="413">
        <f>K56*(100%-INTRODUCCIÓN!$O$2)</f>
        <v>53.4</v>
      </c>
      <c r="M56" s="7"/>
      <c r="N56" s="7"/>
    </row>
    <row r="57" spans="1:14" s="138" customFormat="1" x14ac:dyDescent="0.2">
      <c r="A57" s="220">
        <v>677724</v>
      </c>
      <c r="B57" s="342" t="s">
        <v>251</v>
      </c>
      <c r="C57" s="297" t="s">
        <v>186</v>
      </c>
      <c r="D57" s="334" t="s">
        <v>18</v>
      </c>
      <c r="E57" s="334">
        <v>16</v>
      </c>
      <c r="F57" s="332">
        <v>5.76</v>
      </c>
      <c r="G57" s="332">
        <v>22</v>
      </c>
      <c r="H57" s="334">
        <v>16</v>
      </c>
      <c r="I57" s="296">
        <f t="shared" si="2"/>
        <v>92.16</v>
      </c>
      <c r="J57" s="295" t="s">
        <v>11</v>
      </c>
      <c r="K57" s="437">
        <v>56</v>
      </c>
      <c r="L57" s="413">
        <f>K57*(100%-INTRODUCCIÓN!$O$2)</f>
        <v>56</v>
      </c>
      <c r="M57" s="137"/>
      <c r="N57" s="7"/>
    </row>
    <row r="58" spans="1:14" s="138" customFormat="1" x14ac:dyDescent="0.2">
      <c r="A58" s="220">
        <v>677726</v>
      </c>
      <c r="B58" s="342" t="s">
        <v>252</v>
      </c>
      <c r="C58" s="297" t="s">
        <v>181</v>
      </c>
      <c r="D58" s="334" t="s">
        <v>18</v>
      </c>
      <c r="E58" s="334">
        <v>16</v>
      </c>
      <c r="F58" s="332">
        <v>5.76</v>
      </c>
      <c r="G58" s="332">
        <v>22</v>
      </c>
      <c r="H58" s="334">
        <v>16</v>
      </c>
      <c r="I58" s="296">
        <f t="shared" si="2"/>
        <v>92.16</v>
      </c>
      <c r="J58" s="295" t="s">
        <v>11</v>
      </c>
      <c r="K58" s="437">
        <v>64.400000000000006</v>
      </c>
      <c r="L58" s="413">
        <f>K58*(100%-INTRODUCCIÓN!$O$2)</f>
        <v>64.400000000000006</v>
      </c>
      <c r="M58" s="137"/>
      <c r="N58" s="7"/>
    </row>
    <row r="59" spans="1:14" s="138" customFormat="1" x14ac:dyDescent="0.2">
      <c r="A59" s="333">
        <v>740091</v>
      </c>
      <c r="B59" s="343" t="s">
        <v>253</v>
      </c>
      <c r="C59" s="297" t="s">
        <v>181</v>
      </c>
      <c r="D59" s="334" t="s">
        <v>86</v>
      </c>
      <c r="E59" s="334">
        <v>10</v>
      </c>
      <c r="F59" s="332">
        <v>7.2</v>
      </c>
      <c r="G59" s="332">
        <v>27</v>
      </c>
      <c r="H59" s="334">
        <v>14</v>
      </c>
      <c r="I59" s="296">
        <f t="shared" si="2"/>
        <v>100.8</v>
      </c>
      <c r="J59" s="295" t="s">
        <v>11</v>
      </c>
      <c r="K59" s="437">
        <v>64.400000000000006</v>
      </c>
      <c r="L59" s="413">
        <f>K59*(100%-INTRODUCCIÓN!$O$2)</f>
        <v>64.400000000000006</v>
      </c>
      <c r="M59" s="137"/>
      <c r="N59" s="7"/>
    </row>
    <row r="60" spans="1:14" s="93" customFormat="1" x14ac:dyDescent="0.2">
      <c r="A60" s="220">
        <v>677756</v>
      </c>
      <c r="B60" s="342" t="s">
        <v>254</v>
      </c>
      <c r="C60" s="293" t="s">
        <v>182</v>
      </c>
      <c r="D60" s="334" t="s">
        <v>18</v>
      </c>
      <c r="E60" s="334">
        <v>16</v>
      </c>
      <c r="F60" s="332">
        <v>5.76</v>
      </c>
      <c r="G60" s="332">
        <v>22</v>
      </c>
      <c r="H60" s="334">
        <v>16</v>
      </c>
      <c r="I60" s="296">
        <f t="shared" si="2"/>
        <v>92.16</v>
      </c>
      <c r="J60" s="295" t="s">
        <v>11</v>
      </c>
      <c r="K60" s="437">
        <v>71.599999999999994</v>
      </c>
      <c r="L60" s="413">
        <f>K60*(100%-INTRODUCCIÓN!$O$2)</f>
        <v>71.599999999999994</v>
      </c>
      <c r="M60" s="7"/>
      <c r="N60" s="7"/>
    </row>
    <row r="61" spans="1:14" x14ac:dyDescent="0.2">
      <c r="A61" s="333">
        <v>740092</v>
      </c>
      <c r="B61" s="343" t="s">
        <v>255</v>
      </c>
      <c r="C61" s="293" t="s">
        <v>182</v>
      </c>
      <c r="D61" s="334" t="s">
        <v>86</v>
      </c>
      <c r="E61" s="334">
        <v>10</v>
      </c>
      <c r="F61" s="332">
        <v>7.2</v>
      </c>
      <c r="G61" s="332">
        <v>27</v>
      </c>
      <c r="H61" s="334">
        <v>14</v>
      </c>
      <c r="I61" s="296">
        <f t="shared" si="2"/>
        <v>100.8</v>
      </c>
      <c r="J61" s="295" t="s">
        <v>11</v>
      </c>
      <c r="K61" s="437">
        <v>72.599999999999994</v>
      </c>
      <c r="L61" s="413">
        <f>K61*(100%-INTRODUCCIÓN!$O$2)</f>
        <v>72.599999999999994</v>
      </c>
      <c r="M61" s="7"/>
      <c r="N61" s="7"/>
    </row>
    <row r="62" spans="1:14" x14ac:dyDescent="0.2">
      <c r="A62" s="333">
        <v>677765</v>
      </c>
      <c r="B62" s="343" t="s">
        <v>256</v>
      </c>
      <c r="C62" s="297" t="s">
        <v>183</v>
      </c>
      <c r="D62" s="334" t="s">
        <v>18</v>
      </c>
      <c r="E62" s="334">
        <v>16</v>
      </c>
      <c r="F62" s="332">
        <v>5.76</v>
      </c>
      <c r="G62" s="332">
        <v>26</v>
      </c>
      <c r="H62" s="334">
        <v>16</v>
      </c>
      <c r="I62" s="296">
        <f t="shared" si="2"/>
        <v>92.16</v>
      </c>
      <c r="J62" s="295" t="s">
        <v>11</v>
      </c>
      <c r="K62" s="437">
        <v>75.099999999999994</v>
      </c>
      <c r="L62" s="413">
        <f>K62*(100%-INTRODUCCIÓN!$O$2)</f>
        <v>75.099999999999994</v>
      </c>
      <c r="M62" s="7"/>
      <c r="N62" s="7"/>
    </row>
    <row r="63" spans="1:14" x14ac:dyDescent="0.2">
      <c r="A63" s="326">
        <v>841407</v>
      </c>
      <c r="B63" s="324" t="s">
        <v>391</v>
      </c>
      <c r="C63" s="297" t="s">
        <v>387</v>
      </c>
      <c r="D63" s="298" t="s">
        <v>18</v>
      </c>
      <c r="E63" s="299">
        <v>18</v>
      </c>
      <c r="F63" s="446">
        <v>6.4799999999999995</v>
      </c>
      <c r="G63" s="446">
        <v>30.424218749999998</v>
      </c>
      <c r="H63" s="295">
        <v>20</v>
      </c>
      <c r="I63" s="296">
        <f>F63*H63</f>
        <v>129.6</v>
      </c>
      <c r="J63" s="295" t="s">
        <v>11</v>
      </c>
      <c r="K63" s="434">
        <v>78.25</v>
      </c>
      <c r="L63" s="413">
        <f>K63*(100%-INTRODUCCIÓN!$O$2)</f>
        <v>78.25</v>
      </c>
      <c r="M63" s="7"/>
      <c r="N63" s="7"/>
    </row>
    <row r="64" spans="1:14" x14ac:dyDescent="0.2">
      <c r="A64" s="326">
        <v>841419</v>
      </c>
      <c r="B64" s="324" t="s">
        <v>392</v>
      </c>
      <c r="C64" s="297" t="s">
        <v>387</v>
      </c>
      <c r="D64" s="298" t="s">
        <v>393</v>
      </c>
      <c r="E64" s="299">
        <v>10</v>
      </c>
      <c r="F64" s="446">
        <v>7.2</v>
      </c>
      <c r="G64" s="446">
        <v>38.602312499999996</v>
      </c>
      <c r="H64" s="300">
        <v>18</v>
      </c>
      <c r="I64" s="296">
        <f>F64*H64</f>
        <v>129.6</v>
      </c>
      <c r="J64" s="295" t="s">
        <v>11</v>
      </c>
      <c r="K64" s="434">
        <v>80.099999999999994</v>
      </c>
      <c r="L64" s="413">
        <f>K64*(100%-INTRODUCCIÓN!$O$2)</f>
        <v>80.099999999999994</v>
      </c>
      <c r="M64" s="7"/>
      <c r="N64" s="7"/>
    </row>
    <row r="65" spans="1:14" ht="14.25" customHeight="1" x14ac:dyDescent="0.2">
      <c r="A65" s="336"/>
      <c r="B65" s="337"/>
      <c r="C65" s="337"/>
      <c r="D65" s="338"/>
      <c r="E65" s="338"/>
      <c r="F65" s="339"/>
      <c r="G65" s="339"/>
      <c r="H65" s="338"/>
      <c r="I65" s="338"/>
      <c r="J65" s="338"/>
      <c r="K65" s="344"/>
      <c r="L65" s="339"/>
      <c r="M65" s="7"/>
      <c r="N65" s="7"/>
    </row>
    <row r="66" spans="1:14" ht="14.25" customHeight="1" x14ac:dyDescent="0.2">
      <c r="A66" s="336"/>
      <c r="B66" s="340"/>
      <c r="C66" s="340"/>
      <c r="D66" s="336"/>
      <c r="E66" s="336"/>
      <c r="F66" s="341"/>
      <c r="G66" s="341"/>
      <c r="H66" s="336"/>
      <c r="I66" s="336"/>
      <c r="J66" s="336"/>
      <c r="K66" s="336"/>
      <c r="L66" s="336"/>
      <c r="M66" s="7"/>
      <c r="N66" s="7"/>
    </row>
    <row r="67" spans="1:14" ht="26.25" x14ac:dyDescent="0.4">
      <c r="A67" s="345" t="s">
        <v>189</v>
      </c>
      <c r="D67" s="4"/>
      <c r="E67" s="4"/>
      <c r="F67" s="10"/>
      <c r="G67" s="10"/>
      <c r="H67" s="4"/>
      <c r="I67" s="4"/>
      <c r="J67" s="82"/>
      <c r="K67" s="175"/>
      <c r="M67" s="7"/>
      <c r="N67" s="7"/>
    </row>
    <row r="68" spans="1:14" x14ac:dyDescent="0.2">
      <c r="A68" s="290" t="s">
        <v>96</v>
      </c>
      <c r="B68" s="290" t="s">
        <v>176</v>
      </c>
      <c r="C68" s="290" t="s">
        <v>121</v>
      </c>
      <c r="D68" s="290" t="s">
        <v>98</v>
      </c>
      <c r="E68" s="290" t="s">
        <v>99</v>
      </c>
      <c r="F68" s="290" t="s">
        <v>99</v>
      </c>
      <c r="G68" s="290" t="s">
        <v>99</v>
      </c>
      <c r="H68" s="290" t="s">
        <v>103</v>
      </c>
      <c r="I68" s="290" t="s">
        <v>103</v>
      </c>
      <c r="J68" s="290" t="s">
        <v>105</v>
      </c>
      <c r="K68" s="290" t="s">
        <v>107</v>
      </c>
      <c r="L68" s="305" t="s">
        <v>109</v>
      </c>
      <c r="M68" s="7"/>
      <c r="N68" s="7"/>
    </row>
    <row r="69" spans="1:14" ht="14.25" customHeight="1" x14ac:dyDescent="0.2">
      <c r="A69" s="306"/>
      <c r="B69" s="306" t="s">
        <v>177</v>
      </c>
      <c r="C69" s="291"/>
      <c r="D69" s="306" t="s">
        <v>1</v>
      </c>
      <c r="E69" s="306" t="s">
        <v>100</v>
      </c>
      <c r="F69" s="306" t="s">
        <v>101</v>
      </c>
      <c r="G69" s="306" t="s">
        <v>102</v>
      </c>
      <c r="H69" s="306" t="s">
        <v>104</v>
      </c>
      <c r="I69" s="306" t="s">
        <v>101</v>
      </c>
      <c r="J69" s="306" t="s">
        <v>106</v>
      </c>
      <c r="K69" s="306" t="s">
        <v>108</v>
      </c>
      <c r="L69" s="307" t="s">
        <v>110</v>
      </c>
      <c r="M69" s="7"/>
      <c r="N69" s="7"/>
    </row>
    <row r="70" spans="1:14" x14ac:dyDescent="0.2">
      <c r="A70" s="333">
        <v>815030</v>
      </c>
      <c r="B70" s="323" t="s">
        <v>20</v>
      </c>
      <c r="C70" s="297" t="s">
        <v>180</v>
      </c>
      <c r="D70" s="334" t="s">
        <v>17</v>
      </c>
      <c r="E70" s="334">
        <v>10</v>
      </c>
      <c r="F70" s="332">
        <v>3.6</v>
      </c>
      <c r="G70" s="332">
        <v>18</v>
      </c>
      <c r="H70" s="334">
        <v>18</v>
      </c>
      <c r="I70" s="296">
        <f>F70*H70</f>
        <v>64.8</v>
      </c>
      <c r="J70" s="295" t="s">
        <v>11</v>
      </c>
      <c r="K70" s="378">
        <v>98</v>
      </c>
      <c r="L70" s="413">
        <f>K70*(100%-INTRODUCCIÓN!$O$2)</f>
        <v>98</v>
      </c>
      <c r="M70" s="7"/>
      <c r="N70" s="7"/>
    </row>
    <row r="71" spans="1:14" x14ac:dyDescent="0.2">
      <c r="A71" s="357">
        <v>830780</v>
      </c>
      <c r="B71" s="323" t="s">
        <v>87</v>
      </c>
      <c r="C71" s="297" t="s">
        <v>181</v>
      </c>
      <c r="D71" s="334" t="s">
        <v>17</v>
      </c>
      <c r="E71" s="334">
        <v>10</v>
      </c>
      <c r="F71" s="332">
        <v>3.6</v>
      </c>
      <c r="G71" s="332">
        <v>16</v>
      </c>
      <c r="H71" s="334">
        <v>18</v>
      </c>
      <c r="I71" s="296">
        <f>F71*H71</f>
        <v>64.8</v>
      </c>
      <c r="J71" s="295" t="s">
        <v>11</v>
      </c>
      <c r="K71" s="378">
        <v>109.5</v>
      </c>
      <c r="L71" s="413">
        <f>K71*(100%-INTRODUCCIÓN!$O$2)</f>
        <v>109.5</v>
      </c>
      <c r="M71" s="7"/>
      <c r="N71" s="7"/>
    </row>
    <row r="72" spans="1:14" x14ac:dyDescent="0.2">
      <c r="A72" s="333">
        <v>815032</v>
      </c>
      <c r="B72" s="323" t="s">
        <v>361</v>
      </c>
      <c r="C72" s="293" t="s">
        <v>182</v>
      </c>
      <c r="D72" s="334" t="s">
        <v>17</v>
      </c>
      <c r="E72" s="334">
        <v>10</v>
      </c>
      <c r="F72" s="332">
        <v>3.6</v>
      </c>
      <c r="G72" s="332">
        <v>16</v>
      </c>
      <c r="H72" s="334">
        <v>18</v>
      </c>
      <c r="I72" s="296">
        <f>F72*H72</f>
        <v>64.8</v>
      </c>
      <c r="J72" s="295" t="s">
        <v>11</v>
      </c>
      <c r="K72" s="378">
        <v>110.8</v>
      </c>
      <c r="L72" s="413">
        <f>K72*(100%-INTRODUCCIÓN!$O$2)</f>
        <v>110.8</v>
      </c>
      <c r="M72" s="7"/>
      <c r="N72" s="7"/>
    </row>
    <row r="73" spans="1:14" x14ac:dyDescent="0.2">
      <c r="A73" s="333">
        <v>815033</v>
      </c>
      <c r="B73" s="323" t="s">
        <v>35</v>
      </c>
      <c r="C73" s="297" t="s">
        <v>183</v>
      </c>
      <c r="D73" s="334" t="s">
        <v>17</v>
      </c>
      <c r="E73" s="334">
        <v>10</v>
      </c>
      <c r="F73" s="332">
        <v>3.6</v>
      </c>
      <c r="G73" s="332">
        <v>16</v>
      </c>
      <c r="H73" s="334">
        <v>18</v>
      </c>
      <c r="I73" s="296">
        <f>F73*H73</f>
        <v>64.8</v>
      </c>
      <c r="J73" s="295" t="s">
        <v>11</v>
      </c>
      <c r="K73" s="378">
        <v>117.2</v>
      </c>
      <c r="L73" s="413">
        <f>K73*(100%-INTRODUCCIÓN!$O$2)</f>
        <v>117.2</v>
      </c>
      <c r="M73" s="7"/>
      <c r="N73" s="7"/>
    </row>
    <row r="74" spans="1:14" x14ac:dyDescent="0.2">
      <c r="A74" s="326">
        <v>841408</v>
      </c>
      <c r="B74" s="324"/>
      <c r="C74" s="297" t="s">
        <v>387</v>
      </c>
      <c r="D74" s="298" t="s">
        <v>17</v>
      </c>
      <c r="E74" s="299">
        <v>18</v>
      </c>
      <c r="F74" s="446">
        <v>6.4799999999999995</v>
      </c>
      <c r="G74" s="446">
        <v>30.424218749999998</v>
      </c>
      <c r="H74" s="295">
        <v>20</v>
      </c>
      <c r="I74" s="296">
        <f>F74*H74</f>
        <v>129.6</v>
      </c>
      <c r="J74" s="295" t="s">
        <v>11</v>
      </c>
      <c r="K74" s="434">
        <v>120.5</v>
      </c>
      <c r="L74" s="413">
        <f>K74*(100%-INTRODUCCIÓN!$O$2)</f>
        <v>120.5</v>
      </c>
      <c r="M74" s="7"/>
      <c r="N74" s="7"/>
    </row>
    <row r="75" spans="1:14" x14ac:dyDescent="0.2">
      <c r="A75" s="336"/>
      <c r="B75" s="340"/>
      <c r="C75" s="328"/>
      <c r="D75" s="79"/>
      <c r="E75" s="79"/>
      <c r="F75" s="80"/>
      <c r="G75" s="80"/>
      <c r="H75" s="79"/>
      <c r="I75" s="79"/>
      <c r="J75" s="79"/>
      <c r="K75" s="80"/>
      <c r="L75" s="80"/>
      <c r="M75" s="7"/>
      <c r="N75" s="7"/>
    </row>
    <row r="76" spans="1:14" x14ac:dyDescent="0.2">
      <c r="A76" s="346"/>
      <c r="B76" s="347"/>
      <c r="C76" s="348"/>
      <c r="D76" s="346"/>
      <c r="E76" s="346"/>
      <c r="F76" s="346"/>
      <c r="G76" s="346"/>
      <c r="H76" s="346"/>
      <c r="I76" s="346"/>
      <c r="J76" s="346"/>
      <c r="K76" s="349"/>
      <c r="L76" s="349"/>
      <c r="M76" s="7"/>
      <c r="N76" s="7"/>
    </row>
    <row r="77" spans="1:14" ht="26.25" x14ac:dyDescent="0.4">
      <c r="A77" s="320" t="s">
        <v>190</v>
      </c>
      <c r="D77" s="336"/>
      <c r="E77" s="350"/>
      <c r="F77" s="341"/>
      <c r="G77" s="341"/>
      <c r="H77" s="336"/>
      <c r="I77" s="336"/>
      <c r="J77" s="336"/>
      <c r="L77" s="80"/>
      <c r="M77" s="7"/>
      <c r="N77" s="7"/>
    </row>
    <row r="78" spans="1:14" ht="15.75" customHeight="1" x14ac:dyDescent="0.25">
      <c r="A78" s="351" t="s">
        <v>257</v>
      </c>
      <c r="C78" s="352"/>
      <c r="D78" s="353"/>
      <c r="E78" s="353"/>
      <c r="F78" s="351" t="s">
        <v>258</v>
      </c>
      <c r="G78" s="354"/>
      <c r="H78" s="353"/>
      <c r="I78" s="353"/>
      <c r="J78" s="353"/>
      <c r="L78" s="80"/>
      <c r="M78" s="7"/>
      <c r="N78" s="7"/>
    </row>
    <row r="79" spans="1:14" x14ac:dyDescent="0.2">
      <c r="A79" s="290" t="s">
        <v>96</v>
      </c>
      <c r="B79" s="290" t="s">
        <v>176</v>
      </c>
      <c r="C79" s="290" t="s">
        <v>121</v>
      </c>
      <c r="D79" s="290" t="s">
        <v>98</v>
      </c>
      <c r="E79" s="290" t="s">
        <v>99</v>
      </c>
      <c r="F79" s="290" t="s">
        <v>99</v>
      </c>
      <c r="G79" s="290" t="s">
        <v>99</v>
      </c>
      <c r="H79" s="290" t="s">
        <v>103</v>
      </c>
      <c r="I79" s="290" t="s">
        <v>103</v>
      </c>
      <c r="J79" s="290" t="s">
        <v>105</v>
      </c>
      <c r="K79" s="290" t="s">
        <v>107</v>
      </c>
      <c r="L79" s="305" t="s">
        <v>109</v>
      </c>
      <c r="M79" s="7"/>
      <c r="N79" s="7"/>
    </row>
    <row r="80" spans="1:14" s="5" customFormat="1" x14ac:dyDescent="0.2">
      <c r="A80" s="306"/>
      <c r="B80" s="306" t="s">
        <v>177</v>
      </c>
      <c r="C80" s="291"/>
      <c r="D80" s="306" t="s">
        <v>1</v>
      </c>
      <c r="E80" s="306" t="s">
        <v>100</v>
      </c>
      <c r="F80" s="306" t="s">
        <v>101</v>
      </c>
      <c r="G80" s="306" t="s">
        <v>102</v>
      </c>
      <c r="H80" s="306" t="s">
        <v>104</v>
      </c>
      <c r="I80" s="306" t="s">
        <v>101</v>
      </c>
      <c r="J80" s="306" t="s">
        <v>106</v>
      </c>
      <c r="K80" s="306" t="s">
        <v>108</v>
      </c>
      <c r="L80" s="307" t="s">
        <v>110</v>
      </c>
      <c r="M80" s="7"/>
      <c r="N80" s="7"/>
    </row>
    <row r="81" spans="1:14" s="5" customFormat="1" x14ac:dyDescent="0.2">
      <c r="A81" s="326">
        <v>678635</v>
      </c>
      <c r="B81" s="324" t="s">
        <v>40</v>
      </c>
      <c r="C81" s="324" t="s">
        <v>67</v>
      </c>
      <c r="D81" s="355" t="s">
        <v>171</v>
      </c>
      <c r="E81" s="329">
        <v>12</v>
      </c>
      <c r="F81" s="329">
        <v>4.32</v>
      </c>
      <c r="G81" s="331">
        <v>19.29252</v>
      </c>
      <c r="H81" s="356">
        <v>20</v>
      </c>
      <c r="I81" s="296">
        <f t="shared" ref="I81:I88" si="3">F81*H81</f>
        <v>86.4</v>
      </c>
      <c r="J81" s="295" t="s">
        <v>11</v>
      </c>
      <c r="K81" s="412">
        <v>61.8</v>
      </c>
      <c r="L81" s="413">
        <f>K81*(100%-INTRODUCCIÓN!$O$2)</f>
        <v>61.8</v>
      </c>
      <c r="M81" s="7"/>
      <c r="N81" s="7"/>
    </row>
    <row r="82" spans="1:14" s="5" customFormat="1" x14ac:dyDescent="0.2">
      <c r="A82" s="326">
        <v>678643</v>
      </c>
      <c r="B82" s="324" t="s">
        <v>74</v>
      </c>
      <c r="C82" s="324" t="s">
        <v>67</v>
      </c>
      <c r="D82" s="355" t="s">
        <v>259</v>
      </c>
      <c r="E82" s="329">
        <v>6</v>
      </c>
      <c r="F82" s="329">
        <v>4.32</v>
      </c>
      <c r="G82" s="331">
        <v>19.29252</v>
      </c>
      <c r="H82" s="356">
        <v>20</v>
      </c>
      <c r="I82" s="296">
        <f t="shared" si="3"/>
        <v>86.4</v>
      </c>
      <c r="J82" s="295" t="s">
        <v>11</v>
      </c>
      <c r="K82" s="412">
        <v>83.7</v>
      </c>
      <c r="L82" s="413">
        <f>K82*(100%-INTRODUCCIÓN!$O$2)</f>
        <v>83.7</v>
      </c>
      <c r="M82" s="7"/>
      <c r="N82" s="7"/>
    </row>
    <row r="83" spans="1:14" s="5" customFormat="1" x14ac:dyDescent="0.2">
      <c r="A83" s="326">
        <v>678651</v>
      </c>
      <c r="B83" s="324" t="s">
        <v>41</v>
      </c>
      <c r="C83" s="324" t="s">
        <v>68</v>
      </c>
      <c r="D83" s="355" t="s">
        <v>171</v>
      </c>
      <c r="E83" s="329">
        <v>12</v>
      </c>
      <c r="F83" s="329">
        <v>4.32</v>
      </c>
      <c r="G83" s="331">
        <v>19</v>
      </c>
      <c r="H83" s="356">
        <v>20</v>
      </c>
      <c r="I83" s="296">
        <f t="shared" si="3"/>
        <v>86.4</v>
      </c>
      <c r="J83" s="295" t="s">
        <v>11</v>
      </c>
      <c r="K83" s="412">
        <v>61.8</v>
      </c>
      <c r="L83" s="413">
        <f>K83*(100%-INTRODUCCIÓN!$O$2)</f>
        <v>61.8</v>
      </c>
      <c r="M83" s="7"/>
      <c r="N83" s="7"/>
    </row>
    <row r="84" spans="1:14" s="5" customFormat="1" x14ac:dyDescent="0.2">
      <c r="A84" s="326">
        <v>678659</v>
      </c>
      <c r="B84" s="324" t="s">
        <v>75</v>
      </c>
      <c r="C84" s="324" t="s">
        <v>68</v>
      </c>
      <c r="D84" s="355" t="s">
        <v>259</v>
      </c>
      <c r="E84" s="329">
        <v>6</v>
      </c>
      <c r="F84" s="329">
        <v>4.32</v>
      </c>
      <c r="G84" s="331">
        <v>19</v>
      </c>
      <c r="H84" s="356">
        <v>20</v>
      </c>
      <c r="I84" s="296">
        <f t="shared" si="3"/>
        <v>86.4</v>
      </c>
      <c r="J84" s="295" t="s">
        <v>11</v>
      </c>
      <c r="K84" s="412">
        <v>76</v>
      </c>
      <c r="L84" s="413">
        <f>K84*(100%-INTRODUCCIÓN!$O$2)</f>
        <v>76</v>
      </c>
      <c r="M84" s="7"/>
      <c r="N84" s="7"/>
    </row>
    <row r="85" spans="1:14" s="5" customFormat="1" x14ac:dyDescent="0.2">
      <c r="A85" s="326">
        <v>678667</v>
      </c>
      <c r="B85" s="324" t="s">
        <v>260</v>
      </c>
      <c r="C85" s="324" t="s">
        <v>261</v>
      </c>
      <c r="D85" s="355" t="s">
        <v>171</v>
      </c>
      <c r="E85" s="329">
        <v>12</v>
      </c>
      <c r="F85" s="329">
        <v>4.32</v>
      </c>
      <c r="G85" s="331">
        <v>19</v>
      </c>
      <c r="H85" s="356">
        <v>20</v>
      </c>
      <c r="I85" s="296">
        <f t="shared" si="3"/>
        <v>86.4</v>
      </c>
      <c r="J85" s="295" t="s">
        <v>11</v>
      </c>
      <c r="K85" s="412">
        <v>65</v>
      </c>
      <c r="L85" s="413">
        <f>K85*(100%-INTRODUCCIÓN!$O$2)</f>
        <v>65</v>
      </c>
      <c r="M85" s="7"/>
      <c r="N85" s="7"/>
    </row>
    <row r="86" spans="1:14" s="5" customFormat="1" x14ac:dyDescent="0.2">
      <c r="A86" s="326">
        <v>678675</v>
      </c>
      <c r="B86" s="324" t="s">
        <v>76</v>
      </c>
      <c r="C86" s="324" t="s">
        <v>261</v>
      </c>
      <c r="D86" s="355" t="s">
        <v>259</v>
      </c>
      <c r="E86" s="329">
        <v>6</v>
      </c>
      <c r="F86" s="329">
        <v>4.32</v>
      </c>
      <c r="G86" s="331">
        <v>19</v>
      </c>
      <c r="H86" s="356">
        <v>20</v>
      </c>
      <c r="I86" s="296">
        <f t="shared" si="3"/>
        <v>86.4</v>
      </c>
      <c r="J86" s="295" t="s">
        <v>11</v>
      </c>
      <c r="K86" s="412">
        <v>80</v>
      </c>
      <c r="L86" s="413">
        <f>K86*(100%-INTRODUCCIÓN!$O$2)</f>
        <v>80</v>
      </c>
      <c r="M86" s="7"/>
      <c r="N86" s="7"/>
    </row>
    <row r="87" spans="1:14" s="5" customFormat="1" x14ac:dyDescent="0.2">
      <c r="A87" s="326">
        <v>678683</v>
      </c>
      <c r="B87" s="324" t="s">
        <v>42</v>
      </c>
      <c r="C87" s="324" t="s">
        <v>69</v>
      </c>
      <c r="D87" s="355" t="s">
        <v>171</v>
      </c>
      <c r="E87" s="329">
        <v>12</v>
      </c>
      <c r="F87" s="329">
        <v>4.32</v>
      </c>
      <c r="G87" s="331">
        <v>21.204255000000003</v>
      </c>
      <c r="H87" s="356">
        <v>20</v>
      </c>
      <c r="I87" s="296">
        <f t="shared" si="3"/>
        <v>86.4</v>
      </c>
      <c r="J87" s="295" t="s">
        <v>11</v>
      </c>
      <c r="K87" s="412">
        <v>63.1</v>
      </c>
      <c r="L87" s="413">
        <f>K87*(100%-INTRODUCCIÓN!$O$2)</f>
        <v>63.1</v>
      </c>
      <c r="M87" s="7"/>
      <c r="N87" s="7"/>
    </row>
    <row r="88" spans="1:14" s="5" customFormat="1" x14ac:dyDescent="0.2">
      <c r="A88" s="326">
        <v>678675</v>
      </c>
      <c r="B88" s="324" t="s">
        <v>76</v>
      </c>
      <c r="C88" s="324" t="s">
        <v>69</v>
      </c>
      <c r="D88" s="355" t="s">
        <v>259</v>
      </c>
      <c r="E88" s="329">
        <v>6</v>
      </c>
      <c r="F88" s="329">
        <v>4.32</v>
      </c>
      <c r="G88" s="331">
        <v>21.204255000000003</v>
      </c>
      <c r="H88" s="356">
        <v>20</v>
      </c>
      <c r="I88" s="296">
        <f t="shared" si="3"/>
        <v>86.4</v>
      </c>
      <c r="J88" s="295" t="s">
        <v>11</v>
      </c>
      <c r="K88" s="412">
        <v>78</v>
      </c>
      <c r="L88" s="413">
        <f>K88*(100%-INTRODUCCIÓN!$O$2)</f>
        <v>78</v>
      </c>
      <c r="M88" s="7"/>
      <c r="N88" s="7"/>
    </row>
    <row r="89" spans="1:14" s="5" customFormat="1" x14ac:dyDescent="0.2">
      <c r="A89" s="357"/>
      <c r="B89" s="17"/>
      <c r="C89" s="17"/>
      <c r="D89" s="82"/>
      <c r="E89" s="79"/>
      <c r="F89" s="79"/>
      <c r="G89" s="358"/>
      <c r="H89" s="358"/>
      <c r="I89" s="358"/>
      <c r="J89" s="358"/>
      <c r="K89" s="171"/>
      <c r="L89" s="80"/>
      <c r="M89" s="7"/>
      <c r="N89" s="7"/>
    </row>
    <row r="90" spans="1:14" s="5" customFormat="1" x14ac:dyDescent="0.2">
      <c r="A90" s="359"/>
      <c r="B90" s="360"/>
      <c r="C90" s="360"/>
      <c r="D90" s="359"/>
      <c r="E90" s="359"/>
      <c r="F90" s="359"/>
      <c r="G90" s="361"/>
      <c r="H90" s="359"/>
      <c r="I90" s="359"/>
      <c r="J90" s="362"/>
      <c r="K90" s="349"/>
      <c r="L90" s="80"/>
      <c r="M90" s="7"/>
      <c r="N90" s="7"/>
    </row>
    <row r="91" spans="1:14" s="5" customFormat="1" ht="26.25" x14ac:dyDescent="0.4">
      <c r="A91" s="320" t="s">
        <v>191</v>
      </c>
      <c r="B91"/>
      <c r="C91"/>
      <c r="D91" s="336"/>
      <c r="E91" s="350"/>
      <c r="F91" s="341"/>
      <c r="G91" s="341"/>
      <c r="H91" s="336"/>
      <c r="I91" s="336"/>
      <c r="J91" s="336"/>
      <c r="K91" s="17"/>
      <c r="L91" s="80"/>
      <c r="M91" s="7"/>
      <c r="N91" s="7"/>
    </row>
    <row r="92" spans="1:14" s="5" customFormat="1" ht="15" x14ac:dyDescent="0.25">
      <c r="A92" s="351" t="s">
        <v>257</v>
      </c>
      <c r="B92"/>
      <c r="C92" s="352"/>
      <c r="D92" s="353"/>
      <c r="E92" s="353"/>
      <c r="F92" s="351" t="s">
        <v>258</v>
      </c>
      <c r="G92" s="354"/>
      <c r="H92" s="353"/>
      <c r="I92" s="353"/>
      <c r="J92" s="353"/>
      <c r="K92" s="17"/>
      <c r="L92" s="80"/>
      <c r="M92" s="7"/>
      <c r="N92" s="7"/>
    </row>
    <row r="93" spans="1:14" s="5" customFormat="1" ht="15.95" customHeight="1" x14ac:dyDescent="0.2">
      <c r="A93" s="290" t="s">
        <v>96</v>
      </c>
      <c r="B93" s="290" t="s">
        <v>176</v>
      </c>
      <c r="C93" s="290" t="s">
        <v>121</v>
      </c>
      <c r="D93" s="290" t="s">
        <v>98</v>
      </c>
      <c r="E93" s="290" t="s">
        <v>99</v>
      </c>
      <c r="F93" s="290" t="s">
        <v>99</v>
      </c>
      <c r="G93" s="290" t="s">
        <v>99</v>
      </c>
      <c r="H93" s="290" t="s">
        <v>103</v>
      </c>
      <c r="I93" s="290" t="s">
        <v>103</v>
      </c>
      <c r="J93" s="290" t="s">
        <v>105</v>
      </c>
      <c r="K93" s="290" t="s">
        <v>107</v>
      </c>
      <c r="L93" s="305" t="s">
        <v>109</v>
      </c>
      <c r="M93" s="7"/>
      <c r="N93" s="7"/>
    </row>
    <row r="94" spans="1:14" s="5" customFormat="1" ht="15.95" customHeight="1" x14ac:dyDescent="0.2">
      <c r="A94" s="306"/>
      <c r="B94" s="306" t="s">
        <v>177</v>
      </c>
      <c r="C94" s="291"/>
      <c r="D94" s="306" t="s">
        <v>1</v>
      </c>
      <c r="E94" s="306" t="s">
        <v>100</v>
      </c>
      <c r="F94" s="306" t="s">
        <v>101</v>
      </c>
      <c r="G94" s="306" t="s">
        <v>102</v>
      </c>
      <c r="H94" s="306" t="s">
        <v>104</v>
      </c>
      <c r="I94" s="306" t="s">
        <v>101</v>
      </c>
      <c r="J94" s="306" t="s">
        <v>106</v>
      </c>
      <c r="K94" s="306" t="s">
        <v>108</v>
      </c>
      <c r="L94" s="307" t="s">
        <v>110</v>
      </c>
      <c r="M94" s="7"/>
      <c r="N94" s="7"/>
    </row>
    <row r="95" spans="1:14" s="5" customFormat="1" x14ac:dyDescent="0.2">
      <c r="A95" s="326">
        <v>678707</v>
      </c>
      <c r="B95" s="324" t="s">
        <v>45</v>
      </c>
      <c r="C95" s="324" t="s">
        <v>67</v>
      </c>
      <c r="D95" s="355" t="s">
        <v>18</v>
      </c>
      <c r="E95" s="329">
        <v>12</v>
      </c>
      <c r="F95" s="329">
        <v>4.32</v>
      </c>
      <c r="G95" s="331">
        <v>19.734931199999998</v>
      </c>
      <c r="H95" s="356">
        <v>24</v>
      </c>
      <c r="I95" s="296">
        <f>F95*H95</f>
        <v>103.68</v>
      </c>
      <c r="J95" s="295" t="s">
        <v>11</v>
      </c>
      <c r="K95" s="412">
        <v>78</v>
      </c>
      <c r="L95" s="413">
        <f>K95*(100%-INTRODUCCIÓN!$O$2)</f>
        <v>78</v>
      </c>
      <c r="M95" s="7"/>
      <c r="N95" s="7"/>
    </row>
    <row r="96" spans="1:14" s="5" customFormat="1" x14ac:dyDescent="0.2">
      <c r="A96" s="326">
        <v>678711</v>
      </c>
      <c r="B96" s="324" t="s">
        <v>46</v>
      </c>
      <c r="C96" s="324" t="s">
        <v>68</v>
      </c>
      <c r="D96" s="355" t="s">
        <v>18</v>
      </c>
      <c r="E96" s="329">
        <v>12</v>
      </c>
      <c r="F96" s="329">
        <v>4.32</v>
      </c>
      <c r="G96" s="331">
        <v>18.647719199999997</v>
      </c>
      <c r="H96" s="356">
        <v>24</v>
      </c>
      <c r="I96" s="296">
        <f>F96*H96</f>
        <v>103.68</v>
      </c>
      <c r="J96" s="295" t="s">
        <v>11</v>
      </c>
      <c r="K96" s="412">
        <v>78</v>
      </c>
      <c r="L96" s="413">
        <f>K96*(100%-INTRODUCCIÓN!$O$2)</f>
        <v>78</v>
      </c>
      <c r="M96" s="7"/>
      <c r="N96" s="7"/>
    </row>
    <row r="97" spans="1:14" s="5" customFormat="1" x14ac:dyDescent="0.2">
      <c r="A97" s="82"/>
      <c r="B97" s="17"/>
      <c r="C97" s="17"/>
      <c r="D97" s="82"/>
      <c r="E97" s="79"/>
      <c r="F97" s="79"/>
      <c r="G97" s="358"/>
      <c r="H97" s="358"/>
      <c r="I97" s="358"/>
      <c r="J97" s="358"/>
      <c r="K97" s="113"/>
      <c r="L97" s="80"/>
      <c r="M97" s="7"/>
      <c r="N97" s="7"/>
    </row>
    <row r="98" spans="1:14" s="5" customFormat="1" ht="18" customHeight="1" x14ac:dyDescent="0.2">
      <c r="A98" s="346"/>
      <c r="B98" s="347"/>
      <c r="C98" s="360"/>
      <c r="D98" s="359"/>
      <c r="E98" s="359"/>
      <c r="F98" s="359"/>
      <c r="G98" s="361"/>
      <c r="H98" s="359"/>
      <c r="I98" s="359"/>
      <c r="J98" s="362"/>
      <c r="K98" s="349"/>
      <c r="L98" s="349"/>
      <c r="M98" s="7"/>
      <c r="N98" s="7"/>
    </row>
    <row r="99" spans="1:14" s="5" customFormat="1" ht="26.25" x14ac:dyDescent="0.4">
      <c r="A99" s="320" t="s">
        <v>192</v>
      </c>
      <c r="B99"/>
      <c r="C99"/>
      <c r="D99" s="336"/>
      <c r="E99" s="350"/>
      <c r="F99" s="341"/>
      <c r="G99" s="341"/>
      <c r="H99" s="336"/>
      <c r="I99" s="336"/>
      <c r="J99" s="336"/>
      <c r="K99" s="17"/>
      <c r="L99" s="80"/>
      <c r="M99" s="7"/>
      <c r="N99" s="7"/>
    </row>
    <row r="100" spans="1:14" s="5" customFormat="1" ht="15" x14ac:dyDescent="0.25">
      <c r="A100" s="351" t="s">
        <v>257</v>
      </c>
      <c r="B100"/>
      <c r="C100" s="352"/>
      <c r="D100" s="353"/>
      <c r="E100" s="353"/>
      <c r="F100" s="351" t="s">
        <v>258</v>
      </c>
      <c r="G100" s="354"/>
      <c r="H100" s="353"/>
      <c r="I100" s="353"/>
      <c r="J100" s="353"/>
      <c r="K100" s="17"/>
      <c r="L100" s="80"/>
      <c r="M100" s="7"/>
      <c r="N100" s="7"/>
    </row>
    <row r="101" spans="1:14" ht="15.95" customHeight="1" x14ac:dyDescent="0.2">
      <c r="A101" s="290" t="s">
        <v>96</v>
      </c>
      <c r="B101" s="290" t="s">
        <v>176</v>
      </c>
      <c r="C101" s="290" t="s">
        <v>121</v>
      </c>
      <c r="D101" s="290" t="s">
        <v>98</v>
      </c>
      <c r="E101" s="290" t="s">
        <v>99</v>
      </c>
      <c r="F101" s="290" t="s">
        <v>99</v>
      </c>
      <c r="G101" s="290" t="s">
        <v>99</v>
      </c>
      <c r="H101" s="290" t="s">
        <v>103</v>
      </c>
      <c r="I101" s="290" t="s">
        <v>103</v>
      </c>
      <c r="J101" s="290" t="s">
        <v>105</v>
      </c>
      <c r="K101" s="290" t="s">
        <v>107</v>
      </c>
      <c r="L101" s="305" t="s">
        <v>109</v>
      </c>
      <c r="M101" s="7"/>
      <c r="N101" s="7"/>
    </row>
    <row r="102" spans="1:14" ht="15.95" customHeight="1" x14ac:dyDescent="0.2">
      <c r="A102" s="306"/>
      <c r="B102" s="306" t="s">
        <v>177</v>
      </c>
      <c r="C102" s="291"/>
      <c r="D102" s="306" t="s">
        <v>1</v>
      </c>
      <c r="E102" s="306" t="s">
        <v>100</v>
      </c>
      <c r="F102" s="306" t="s">
        <v>101</v>
      </c>
      <c r="G102" s="306" t="s">
        <v>102</v>
      </c>
      <c r="H102" s="306" t="s">
        <v>104</v>
      </c>
      <c r="I102" s="306" t="s">
        <v>101</v>
      </c>
      <c r="J102" s="306" t="s">
        <v>106</v>
      </c>
      <c r="K102" s="306" t="s">
        <v>108</v>
      </c>
      <c r="L102" s="307" t="s">
        <v>110</v>
      </c>
      <c r="M102" s="7"/>
      <c r="N102" s="7"/>
    </row>
    <row r="103" spans="1:14" ht="15.95" customHeight="1" x14ac:dyDescent="0.2">
      <c r="A103" s="326">
        <v>678699</v>
      </c>
      <c r="B103" s="324" t="s">
        <v>43</v>
      </c>
      <c r="C103" s="324" t="s">
        <v>67</v>
      </c>
      <c r="D103" s="355" t="s">
        <v>18</v>
      </c>
      <c r="E103" s="329">
        <v>12</v>
      </c>
      <c r="F103" s="329">
        <v>4.32</v>
      </c>
      <c r="G103" s="331">
        <v>20.311348800000001</v>
      </c>
      <c r="H103" s="356">
        <v>24</v>
      </c>
      <c r="I103" s="296">
        <f>F103*H103</f>
        <v>103.68</v>
      </c>
      <c r="J103" s="356" t="s">
        <v>11</v>
      </c>
      <c r="K103" s="412">
        <v>79.5</v>
      </c>
      <c r="L103" s="413">
        <f>K103*(100%-INTRODUCCIÓN!$O$2)</f>
        <v>79.5</v>
      </c>
      <c r="M103" s="7"/>
      <c r="N103" s="7"/>
    </row>
    <row r="104" spans="1:14" ht="12.75" customHeight="1" x14ac:dyDescent="0.2">
      <c r="A104" s="363">
        <v>678703</v>
      </c>
      <c r="B104" s="221" t="s">
        <v>44</v>
      </c>
      <c r="C104" s="221" t="s">
        <v>68</v>
      </c>
      <c r="D104" s="364" t="s">
        <v>18</v>
      </c>
      <c r="E104" s="329">
        <v>12</v>
      </c>
      <c r="F104" s="329">
        <v>4.32</v>
      </c>
      <c r="G104" s="331">
        <v>19.191385799999999</v>
      </c>
      <c r="H104" s="356">
        <v>24</v>
      </c>
      <c r="I104" s="296">
        <f>F104*H104</f>
        <v>103.68</v>
      </c>
      <c r="J104" s="356" t="s">
        <v>11</v>
      </c>
      <c r="K104" s="412">
        <v>79.5</v>
      </c>
      <c r="L104" s="413">
        <f>K104*(100%-INTRODUCCIÓN!$O$2)</f>
        <v>79.5</v>
      </c>
      <c r="M104" s="7"/>
      <c r="N104" s="7"/>
    </row>
    <row r="105" spans="1:14" ht="22.5" customHeight="1" x14ac:dyDescent="0.2">
      <c r="A105" s="338"/>
      <c r="B105" s="337"/>
      <c r="C105" s="321"/>
      <c r="D105" s="338"/>
      <c r="E105" s="338"/>
      <c r="F105" s="339"/>
      <c r="G105" s="339"/>
      <c r="H105" s="338"/>
      <c r="I105" s="338"/>
      <c r="J105" s="338"/>
      <c r="K105" s="80"/>
      <c r="L105" s="80"/>
      <c r="M105" s="7"/>
      <c r="N105" s="7"/>
    </row>
    <row r="106" spans="1:14" ht="26.25" x14ac:dyDescent="0.4">
      <c r="D106" s="365"/>
      <c r="E106" s="365"/>
      <c r="F106" s="365"/>
      <c r="G106" s="365"/>
      <c r="H106" s="365"/>
      <c r="I106" s="365"/>
      <c r="J106" s="365"/>
      <c r="K106" s="365"/>
      <c r="L106" s="365"/>
      <c r="M106" s="7"/>
      <c r="N106" s="7"/>
    </row>
    <row r="107" spans="1:14" ht="26.25" x14ac:dyDescent="0.4">
      <c r="A107" s="529" t="s">
        <v>193</v>
      </c>
      <c r="B107" s="529"/>
      <c r="C107" s="529"/>
      <c r="D107" s="365"/>
      <c r="E107" s="365"/>
      <c r="F107" s="365"/>
      <c r="G107" s="365"/>
      <c r="H107" s="365"/>
      <c r="I107" s="365"/>
      <c r="J107" s="366"/>
      <c r="K107" s="366"/>
      <c r="L107" s="366"/>
      <c r="M107" s="7"/>
      <c r="N107" s="7"/>
    </row>
    <row r="108" spans="1:14" x14ac:dyDescent="0.2">
      <c r="M108" s="7"/>
      <c r="N108" s="7"/>
    </row>
    <row r="109" spans="1:14" ht="26.25" x14ac:dyDescent="0.4">
      <c r="A109" s="320" t="s">
        <v>194</v>
      </c>
      <c r="B109" s="320"/>
      <c r="D109" s="79"/>
      <c r="E109" s="79"/>
      <c r="F109" s="80"/>
      <c r="G109" s="80"/>
      <c r="H109" s="79"/>
      <c r="I109" s="79"/>
      <c r="J109" s="79"/>
      <c r="K109" s="86"/>
      <c r="L109" s="321"/>
      <c r="M109" s="7"/>
      <c r="N109" s="7"/>
    </row>
    <row r="110" spans="1:14" ht="15.75" x14ac:dyDescent="0.25">
      <c r="A110" s="81" t="s">
        <v>195</v>
      </c>
      <c r="B110" s="81"/>
      <c r="C110" s="367"/>
      <c r="D110" s="79"/>
      <c r="E110" s="79"/>
      <c r="F110" s="80"/>
      <c r="G110" s="80"/>
      <c r="H110" s="79"/>
      <c r="I110" s="79"/>
      <c r="J110" s="79"/>
      <c r="K110" s="86"/>
      <c r="L110" s="321"/>
      <c r="M110" s="7"/>
      <c r="N110" s="7"/>
    </row>
    <row r="111" spans="1:14" ht="17.100000000000001" customHeight="1" x14ac:dyDescent="0.2">
      <c r="A111" s="290" t="s">
        <v>96</v>
      </c>
      <c r="B111" s="290" t="s">
        <v>176</v>
      </c>
      <c r="C111" s="290" t="s">
        <v>121</v>
      </c>
      <c r="D111" s="290" t="s">
        <v>98</v>
      </c>
      <c r="E111" s="290" t="s">
        <v>99</v>
      </c>
      <c r="F111" s="290" t="s">
        <v>99</v>
      </c>
      <c r="G111" s="290" t="s">
        <v>99</v>
      </c>
      <c r="H111" s="290" t="s">
        <v>103</v>
      </c>
      <c r="I111" s="290" t="s">
        <v>103</v>
      </c>
      <c r="J111" s="290" t="s">
        <v>105</v>
      </c>
      <c r="K111" s="290" t="s">
        <v>107</v>
      </c>
      <c r="L111" s="305" t="s">
        <v>109</v>
      </c>
      <c r="M111" s="7"/>
      <c r="N111" s="7"/>
    </row>
    <row r="112" spans="1:14" ht="17.100000000000001" customHeight="1" x14ac:dyDescent="0.2">
      <c r="A112" s="306"/>
      <c r="B112" s="306" t="s">
        <v>177</v>
      </c>
      <c r="C112" s="291"/>
      <c r="D112" s="306" t="s">
        <v>1</v>
      </c>
      <c r="E112" s="306" t="s">
        <v>100</v>
      </c>
      <c r="F112" s="306" t="s">
        <v>101</v>
      </c>
      <c r="G112" s="306" t="s">
        <v>102</v>
      </c>
      <c r="H112" s="306" t="s">
        <v>104</v>
      </c>
      <c r="I112" s="306" t="s">
        <v>101</v>
      </c>
      <c r="J112" s="306" t="s">
        <v>106</v>
      </c>
      <c r="K112" s="306" t="s">
        <v>108</v>
      </c>
      <c r="L112" s="307" t="s">
        <v>110</v>
      </c>
      <c r="M112" s="7"/>
      <c r="N112" s="7"/>
    </row>
    <row r="113" spans="1:14" x14ac:dyDescent="0.2">
      <c r="A113" s="368">
        <v>678025</v>
      </c>
      <c r="B113" s="323" t="s">
        <v>21</v>
      </c>
      <c r="C113" s="297" t="s">
        <v>180</v>
      </c>
      <c r="D113" s="334" t="s">
        <v>36</v>
      </c>
      <c r="E113" s="334">
        <v>14</v>
      </c>
      <c r="F113" s="332" t="s">
        <v>15</v>
      </c>
      <c r="G113" s="332">
        <v>26</v>
      </c>
      <c r="H113" s="334">
        <v>18</v>
      </c>
      <c r="I113" s="296">
        <f t="shared" ref="I113:I118" si="4">F113*H113</f>
        <v>90.72</v>
      </c>
      <c r="J113" s="295" t="s">
        <v>11</v>
      </c>
      <c r="K113" s="378">
        <v>52.7</v>
      </c>
      <c r="L113" s="413">
        <f>K113*(100%-INTRODUCCIÓN!$O$2)</f>
        <v>52.7</v>
      </c>
      <c r="M113" s="7"/>
      <c r="N113" s="7"/>
    </row>
    <row r="114" spans="1:14" x14ac:dyDescent="0.2">
      <c r="A114" s="368">
        <v>678038</v>
      </c>
      <c r="B114" s="325" t="s">
        <v>88</v>
      </c>
      <c r="C114" s="297" t="s">
        <v>186</v>
      </c>
      <c r="D114" s="334" t="s">
        <v>36</v>
      </c>
      <c r="E114" s="334">
        <v>14</v>
      </c>
      <c r="F114" s="334">
        <v>5.04</v>
      </c>
      <c r="G114" s="332">
        <v>22.3271552</v>
      </c>
      <c r="H114" s="369">
        <v>18</v>
      </c>
      <c r="I114" s="296">
        <f t="shared" si="4"/>
        <v>90.72</v>
      </c>
      <c r="J114" s="295" t="s">
        <v>11</v>
      </c>
      <c r="K114" s="437">
        <v>55</v>
      </c>
      <c r="L114" s="413">
        <f>K114*(100%-INTRODUCCIÓN!$O$2)</f>
        <v>55</v>
      </c>
      <c r="M114" s="7"/>
      <c r="N114" s="7"/>
    </row>
    <row r="115" spans="1:14" x14ac:dyDescent="0.2">
      <c r="A115" s="368">
        <v>678039</v>
      </c>
      <c r="B115" s="325" t="s">
        <v>37</v>
      </c>
      <c r="C115" s="297" t="s">
        <v>181</v>
      </c>
      <c r="D115" s="334" t="s">
        <v>36</v>
      </c>
      <c r="E115" s="334">
        <v>14</v>
      </c>
      <c r="F115" s="334">
        <v>5.04</v>
      </c>
      <c r="G115" s="332">
        <v>22.3271552</v>
      </c>
      <c r="H115" s="369">
        <v>18</v>
      </c>
      <c r="I115" s="296">
        <f t="shared" si="4"/>
        <v>90.72</v>
      </c>
      <c r="J115" s="295" t="s">
        <v>11</v>
      </c>
      <c r="K115" s="437">
        <v>63.1</v>
      </c>
      <c r="L115" s="413">
        <f>K115*(100%-INTRODUCCIÓN!$O$2)</f>
        <v>63.1</v>
      </c>
      <c r="M115" s="7"/>
      <c r="N115" s="7"/>
    </row>
    <row r="116" spans="1:14" x14ac:dyDescent="0.2">
      <c r="A116" s="368">
        <v>678049</v>
      </c>
      <c r="B116" s="325" t="s">
        <v>89</v>
      </c>
      <c r="C116" s="293" t="s">
        <v>187</v>
      </c>
      <c r="D116" s="370" t="s">
        <v>36</v>
      </c>
      <c r="E116" s="334">
        <v>14</v>
      </c>
      <c r="F116" s="334">
        <v>5.04</v>
      </c>
      <c r="G116" s="332">
        <v>20.9224064</v>
      </c>
      <c r="H116" s="369">
        <v>18</v>
      </c>
      <c r="I116" s="296">
        <f t="shared" si="4"/>
        <v>90.72</v>
      </c>
      <c r="J116" s="295" t="s">
        <v>11</v>
      </c>
      <c r="K116" s="437">
        <v>61.6</v>
      </c>
      <c r="L116" s="413">
        <f>K116*(100%-INTRODUCCIÓN!$O$2)</f>
        <v>61.6</v>
      </c>
      <c r="M116" s="7"/>
      <c r="N116" s="7"/>
    </row>
    <row r="117" spans="1:14" x14ac:dyDescent="0.2">
      <c r="A117" s="368">
        <v>678050</v>
      </c>
      <c r="B117" s="371" t="s">
        <v>38</v>
      </c>
      <c r="C117" s="293" t="s">
        <v>182</v>
      </c>
      <c r="D117" s="370" t="s">
        <v>36</v>
      </c>
      <c r="E117" s="334">
        <v>14</v>
      </c>
      <c r="F117" s="334">
        <v>5.04</v>
      </c>
      <c r="G117" s="332">
        <v>20.9224064</v>
      </c>
      <c r="H117" s="369">
        <v>18</v>
      </c>
      <c r="I117" s="296">
        <f t="shared" si="4"/>
        <v>90.72</v>
      </c>
      <c r="J117" s="295" t="s">
        <v>11</v>
      </c>
      <c r="K117" s="437">
        <v>70.099999999999994</v>
      </c>
      <c r="L117" s="413">
        <f>K117*(100%-INTRODUCCIÓN!$O$2)</f>
        <v>70.099999999999994</v>
      </c>
      <c r="M117" s="7"/>
      <c r="N117" s="7"/>
    </row>
    <row r="118" spans="1:14" x14ac:dyDescent="0.2">
      <c r="A118" s="368">
        <v>678059</v>
      </c>
      <c r="B118" s="325" t="s">
        <v>39</v>
      </c>
      <c r="C118" s="297" t="s">
        <v>183</v>
      </c>
      <c r="D118" s="334" t="s">
        <v>36</v>
      </c>
      <c r="E118" s="334">
        <v>14</v>
      </c>
      <c r="F118" s="334">
        <v>5.04</v>
      </c>
      <c r="G118" s="332">
        <v>25.8390272</v>
      </c>
      <c r="H118" s="369">
        <v>18</v>
      </c>
      <c r="I118" s="296">
        <f t="shared" si="4"/>
        <v>90.72</v>
      </c>
      <c r="J118" s="295" t="s">
        <v>11</v>
      </c>
      <c r="K118" s="437">
        <v>75.900000000000006</v>
      </c>
      <c r="L118" s="413">
        <f>K118*(100%-INTRODUCCIÓN!$O$2)</f>
        <v>75.900000000000006</v>
      </c>
      <c r="M118" s="7"/>
      <c r="N118" s="7"/>
    </row>
    <row r="119" spans="1:14" x14ac:dyDescent="0.2">
      <c r="A119" s="326">
        <v>841431</v>
      </c>
      <c r="B119" s="324" t="s">
        <v>394</v>
      </c>
      <c r="C119" s="297" t="s">
        <v>387</v>
      </c>
      <c r="D119" s="298" t="s">
        <v>36</v>
      </c>
      <c r="E119" s="334">
        <v>14</v>
      </c>
      <c r="F119" s="334">
        <v>5.04</v>
      </c>
      <c r="G119" s="332">
        <v>25.8390272</v>
      </c>
      <c r="H119" s="369">
        <v>18</v>
      </c>
      <c r="I119" s="296">
        <f t="shared" ref="I119" si="5">F119*H119</f>
        <v>90.72</v>
      </c>
      <c r="J119" s="295" t="s">
        <v>11</v>
      </c>
      <c r="K119" s="434">
        <v>79.5</v>
      </c>
      <c r="L119" s="413">
        <f>K119*(100%-INTRODUCCIÓN!$O$2)</f>
        <v>79.5</v>
      </c>
      <c r="M119" s="7"/>
      <c r="N119" s="7"/>
    </row>
    <row r="120" spans="1:14" ht="16.5" customHeight="1" x14ac:dyDescent="0.2">
      <c r="A120" s="82"/>
      <c r="B120" s="17"/>
      <c r="C120" s="17"/>
      <c r="D120" s="79"/>
      <c r="E120" s="79"/>
      <c r="F120" s="79"/>
      <c r="G120" s="358"/>
      <c r="H120" s="358"/>
      <c r="I120" s="358"/>
      <c r="J120" s="358"/>
      <c r="K120" s="171"/>
      <c r="L120" s="80"/>
      <c r="M120" s="7"/>
      <c r="N120" s="7"/>
    </row>
    <row r="121" spans="1:14" ht="26.25" x14ac:dyDescent="0.4">
      <c r="A121" s="320" t="s">
        <v>196</v>
      </c>
      <c r="B121" s="320"/>
      <c r="D121" s="79"/>
      <c r="E121" s="79"/>
      <c r="F121" s="80"/>
      <c r="G121" s="80"/>
      <c r="H121" s="79"/>
      <c r="I121" s="79"/>
      <c r="J121" s="79"/>
      <c r="K121" s="86"/>
      <c r="L121" s="321"/>
      <c r="M121" s="7"/>
      <c r="N121" s="7"/>
    </row>
    <row r="122" spans="1:14" ht="14.25" customHeight="1" x14ac:dyDescent="0.25">
      <c r="A122" s="81" t="s">
        <v>195</v>
      </c>
      <c r="B122" s="81"/>
      <c r="C122" s="367"/>
      <c r="D122" s="79"/>
      <c r="E122" s="79"/>
      <c r="F122" s="80"/>
      <c r="G122" s="80"/>
      <c r="H122" s="79"/>
      <c r="I122" s="79"/>
      <c r="J122" s="79"/>
      <c r="K122" s="86"/>
      <c r="L122" s="321"/>
      <c r="M122" s="7"/>
      <c r="N122" s="7"/>
    </row>
    <row r="123" spans="1:14" ht="14.25" customHeight="1" x14ac:dyDescent="0.2">
      <c r="A123" s="290" t="s">
        <v>96</v>
      </c>
      <c r="B123" s="290" t="s">
        <v>176</v>
      </c>
      <c r="C123" s="290" t="s">
        <v>121</v>
      </c>
      <c r="D123" s="290" t="s">
        <v>98</v>
      </c>
      <c r="E123" s="290" t="s">
        <v>99</v>
      </c>
      <c r="F123" s="290" t="s">
        <v>99</v>
      </c>
      <c r="G123" s="290" t="s">
        <v>99</v>
      </c>
      <c r="H123" s="290" t="s">
        <v>103</v>
      </c>
      <c r="I123" s="290" t="s">
        <v>103</v>
      </c>
      <c r="J123" s="290" t="s">
        <v>105</v>
      </c>
      <c r="K123" s="290" t="s">
        <v>107</v>
      </c>
      <c r="L123" s="305" t="s">
        <v>109</v>
      </c>
      <c r="M123" s="7"/>
      <c r="N123" s="7"/>
    </row>
    <row r="124" spans="1:14" ht="14.25" customHeight="1" x14ac:dyDescent="0.2">
      <c r="A124" s="306"/>
      <c r="B124" s="306" t="s">
        <v>177</v>
      </c>
      <c r="C124" s="291"/>
      <c r="D124" s="306" t="s">
        <v>1</v>
      </c>
      <c r="E124" s="306" t="s">
        <v>100</v>
      </c>
      <c r="F124" s="306" t="s">
        <v>101</v>
      </c>
      <c r="G124" s="306" t="s">
        <v>102</v>
      </c>
      <c r="H124" s="306" t="s">
        <v>104</v>
      </c>
      <c r="I124" s="306" t="s">
        <v>101</v>
      </c>
      <c r="J124" s="306" t="s">
        <v>106</v>
      </c>
      <c r="K124" s="306" t="s">
        <v>108</v>
      </c>
      <c r="L124" s="307" t="s">
        <v>110</v>
      </c>
      <c r="M124" s="7"/>
      <c r="N124" s="7"/>
    </row>
    <row r="125" spans="1:14" x14ac:dyDescent="0.2">
      <c r="A125" s="209">
        <v>678134</v>
      </c>
      <c r="B125" s="329" t="s">
        <v>197</v>
      </c>
      <c r="C125" s="297" t="s">
        <v>180</v>
      </c>
      <c r="D125" s="334" t="s">
        <v>90</v>
      </c>
      <c r="E125" s="334">
        <v>8</v>
      </c>
      <c r="F125" s="332">
        <v>5.76</v>
      </c>
      <c r="G125" s="332">
        <v>28</v>
      </c>
      <c r="H125" s="334">
        <v>12</v>
      </c>
      <c r="I125" s="296">
        <f t="shared" ref="I125:I134" si="6">F125*H125</f>
        <v>69.12</v>
      </c>
      <c r="J125" s="295" t="s">
        <v>11</v>
      </c>
      <c r="K125" s="378">
        <v>55.3</v>
      </c>
      <c r="L125" s="413">
        <f>K125*(100%-INTRODUCCIÓN!$O$2)</f>
        <v>55.3</v>
      </c>
      <c r="M125" s="7"/>
      <c r="N125" s="7"/>
    </row>
    <row r="126" spans="1:14" x14ac:dyDescent="0.2">
      <c r="A126" s="209">
        <v>678133</v>
      </c>
      <c r="B126" s="364" t="s">
        <v>91</v>
      </c>
      <c r="C126" s="297" t="s">
        <v>180</v>
      </c>
      <c r="D126" s="372" t="s">
        <v>92</v>
      </c>
      <c r="E126" s="329">
        <v>12</v>
      </c>
      <c r="F126" s="329">
        <v>4.32</v>
      </c>
      <c r="G126" s="331">
        <v>24.037139999999994</v>
      </c>
      <c r="H126" s="356">
        <v>15</v>
      </c>
      <c r="I126" s="296">
        <f t="shared" si="6"/>
        <v>64.800000000000011</v>
      </c>
      <c r="J126" s="295" t="s">
        <v>11</v>
      </c>
      <c r="K126" s="412">
        <v>68.2</v>
      </c>
      <c r="L126" s="413">
        <f>K126*(100%-INTRODUCCIÓN!$O$2)</f>
        <v>68.2</v>
      </c>
      <c r="M126" s="7"/>
      <c r="N126" s="7"/>
    </row>
    <row r="127" spans="1:14" x14ac:dyDescent="0.2">
      <c r="A127" s="209">
        <v>678138</v>
      </c>
      <c r="B127" s="329" t="s">
        <v>262</v>
      </c>
      <c r="C127" s="297" t="s">
        <v>186</v>
      </c>
      <c r="D127" s="334" t="s">
        <v>90</v>
      </c>
      <c r="E127" s="334">
        <v>8</v>
      </c>
      <c r="F127" s="332">
        <v>5.76</v>
      </c>
      <c r="G127" s="332">
        <v>24</v>
      </c>
      <c r="H127" s="334">
        <v>12</v>
      </c>
      <c r="I127" s="296">
        <f t="shared" si="6"/>
        <v>69.12</v>
      </c>
      <c r="J127" s="295" t="s">
        <v>11</v>
      </c>
      <c r="K127" s="437">
        <v>58</v>
      </c>
      <c r="L127" s="413">
        <f>K127*(100%-INTRODUCCIÓN!$O$2)</f>
        <v>58</v>
      </c>
      <c r="M127" s="7"/>
      <c r="N127" s="7"/>
    </row>
    <row r="128" spans="1:14" x14ac:dyDescent="0.2">
      <c r="A128" s="209">
        <v>678139</v>
      </c>
      <c r="B128" s="329" t="s">
        <v>263</v>
      </c>
      <c r="C128" s="297" t="s">
        <v>181</v>
      </c>
      <c r="D128" s="334" t="s">
        <v>90</v>
      </c>
      <c r="E128" s="334">
        <v>8</v>
      </c>
      <c r="F128" s="332">
        <v>5.76</v>
      </c>
      <c r="G128" s="332">
        <v>24</v>
      </c>
      <c r="H128" s="334">
        <v>12</v>
      </c>
      <c r="I128" s="296">
        <f t="shared" si="6"/>
        <v>69.12</v>
      </c>
      <c r="J128" s="295" t="s">
        <v>11</v>
      </c>
      <c r="K128" s="437">
        <v>66.400000000000006</v>
      </c>
      <c r="L128" s="413">
        <f>K128*(100%-INTRODUCCIÓN!$O$2)</f>
        <v>66.400000000000006</v>
      </c>
      <c r="M128" s="7"/>
      <c r="N128" s="7"/>
    </row>
    <row r="129" spans="1:14" x14ac:dyDescent="0.2">
      <c r="A129" s="209">
        <v>678137</v>
      </c>
      <c r="B129" s="364" t="s">
        <v>93</v>
      </c>
      <c r="C129" s="297" t="s">
        <v>181</v>
      </c>
      <c r="D129" s="372" t="s">
        <v>92</v>
      </c>
      <c r="E129" s="329">
        <v>12</v>
      </c>
      <c r="F129" s="329">
        <v>4.32</v>
      </c>
      <c r="G129" s="331">
        <v>20.856856799999999</v>
      </c>
      <c r="H129" s="356">
        <v>15</v>
      </c>
      <c r="I129" s="296">
        <f t="shared" si="6"/>
        <v>64.800000000000011</v>
      </c>
      <c r="J129" s="295" t="s">
        <v>11</v>
      </c>
      <c r="K129" s="412">
        <v>79.2</v>
      </c>
      <c r="L129" s="413">
        <f>K129*(100%-INTRODUCCIÓN!$O$2)</f>
        <v>79.2</v>
      </c>
      <c r="M129" s="7"/>
      <c r="N129" s="7"/>
    </row>
    <row r="130" spans="1:14" x14ac:dyDescent="0.2">
      <c r="A130" s="209">
        <v>678144</v>
      </c>
      <c r="B130" s="329" t="s">
        <v>264</v>
      </c>
      <c r="C130" s="293" t="s">
        <v>187</v>
      </c>
      <c r="D130" s="334" t="s">
        <v>90</v>
      </c>
      <c r="E130" s="334">
        <v>8</v>
      </c>
      <c r="F130" s="332">
        <v>5.76</v>
      </c>
      <c r="G130" s="332">
        <v>23</v>
      </c>
      <c r="H130" s="334">
        <v>12</v>
      </c>
      <c r="I130" s="296">
        <f t="shared" si="6"/>
        <v>69.12</v>
      </c>
      <c r="J130" s="295" t="s">
        <v>11</v>
      </c>
      <c r="K130" s="437">
        <v>64.400000000000006</v>
      </c>
      <c r="L130" s="413">
        <f>K130*(100%-INTRODUCCIÓN!$O$2)</f>
        <v>64.400000000000006</v>
      </c>
      <c r="M130" s="7"/>
      <c r="N130" s="7"/>
    </row>
    <row r="131" spans="1:14" x14ac:dyDescent="0.2">
      <c r="A131" s="209">
        <v>678145</v>
      </c>
      <c r="B131" s="329" t="s">
        <v>222</v>
      </c>
      <c r="C131" s="293" t="s">
        <v>182</v>
      </c>
      <c r="D131" s="334" t="s">
        <v>90</v>
      </c>
      <c r="E131" s="334">
        <v>8</v>
      </c>
      <c r="F131" s="332">
        <v>5.76</v>
      </c>
      <c r="G131" s="332">
        <v>23</v>
      </c>
      <c r="H131" s="334">
        <v>12</v>
      </c>
      <c r="I131" s="296">
        <f t="shared" si="6"/>
        <v>69.12</v>
      </c>
      <c r="J131" s="295" t="s">
        <v>11</v>
      </c>
      <c r="K131" s="437">
        <v>73</v>
      </c>
      <c r="L131" s="413">
        <f>K131*(100%-INTRODUCCIÓN!$O$2)</f>
        <v>73</v>
      </c>
      <c r="M131" s="7"/>
      <c r="N131" s="7"/>
    </row>
    <row r="132" spans="1:14" x14ac:dyDescent="0.2">
      <c r="A132" s="209">
        <v>678143</v>
      </c>
      <c r="B132" s="364" t="s">
        <v>94</v>
      </c>
      <c r="C132" s="293" t="s">
        <v>182</v>
      </c>
      <c r="D132" s="372" t="s">
        <v>92</v>
      </c>
      <c r="E132" s="329">
        <v>12</v>
      </c>
      <c r="F132" s="329">
        <v>4.32</v>
      </c>
      <c r="G132" s="331">
        <v>19.537377599999999</v>
      </c>
      <c r="H132" s="356">
        <v>15</v>
      </c>
      <c r="I132" s="296">
        <f t="shared" si="6"/>
        <v>64.800000000000011</v>
      </c>
      <c r="J132" s="295" t="s">
        <v>11</v>
      </c>
      <c r="K132" s="412">
        <v>85.7</v>
      </c>
      <c r="L132" s="413">
        <f>K132*(100%-INTRODUCCIÓN!$O$2)</f>
        <v>85.7</v>
      </c>
      <c r="M132" s="7"/>
      <c r="N132" s="7"/>
    </row>
    <row r="133" spans="1:14" x14ac:dyDescent="0.2">
      <c r="A133" s="209">
        <v>678149</v>
      </c>
      <c r="B133" s="329" t="s">
        <v>265</v>
      </c>
      <c r="C133" s="297" t="s">
        <v>183</v>
      </c>
      <c r="D133" s="334" t="s">
        <v>90</v>
      </c>
      <c r="E133" s="334">
        <v>8</v>
      </c>
      <c r="F133" s="332">
        <v>5.76</v>
      </c>
      <c r="G133" s="332">
        <v>29</v>
      </c>
      <c r="H133" s="334">
        <v>12</v>
      </c>
      <c r="I133" s="296">
        <f t="shared" si="6"/>
        <v>69.12</v>
      </c>
      <c r="J133" s="295" t="s">
        <v>11</v>
      </c>
      <c r="K133" s="437">
        <v>78.599999999999994</v>
      </c>
      <c r="L133" s="413">
        <f>K133*(100%-INTRODUCCIÓN!$O$2)</f>
        <v>78.599999999999994</v>
      </c>
      <c r="M133" s="7"/>
      <c r="N133" s="7"/>
    </row>
    <row r="134" spans="1:14" x14ac:dyDescent="0.2">
      <c r="A134" s="209">
        <v>678148</v>
      </c>
      <c r="B134" s="329" t="s">
        <v>95</v>
      </c>
      <c r="C134" s="297" t="s">
        <v>183</v>
      </c>
      <c r="D134" s="372" t="s">
        <v>92</v>
      </c>
      <c r="E134" s="329">
        <v>12</v>
      </c>
      <c r="F134" s="329">
        <v>4.32</v>
      </c>
      <c r="G134" s="331">
        <v>24.155554799999997</v>
      </c>
      <c r="H134" s="356">
        <v>15</v>
      </c>
      <c r="I134" s="296">
        <f t="shared" si="6"/>
        <v>64.800000000000011</v>
      </c>
      <c r="J134" s="295" t="s">
        <v>11</v>
      </c>
      <c r="K134" s="412">
        <v>91.5</v>
      </c>
      <c r="L134" s="413">
        <f>K134*(100%-INTRODUCCIÓN!$O$2)</f>
        <v>91.5</v>
      </c>
      <c r="M134" s="7"/>
      <c r="N134" s="7"/>
    </row>
    <row r="135" spans="1:14" x14ac:dyDescent="0.2">
      <c r="A135" s="82"/>
      <c r="B135" s="17"/>
      <c r="C135" s="17"/>
      <c r="D135" s="79"/>
      <c r="E135" s="79"/>
      <c r="F135" s="79"/>
      <c r="G135" s="358"/>
      <c r="H135" s="358"/>
      <c r="I135" s="358"/>
      <c r="J135" s="358"/>
      <c r="K135" s="171"/>
      <c r="L135" s="80"/>
      <c r="N135" s="7"/>
    </row>
    <row r="136" spans="1:14" ht="18" x14ac:dyDescent="0.25">
      <c r="A136" s="373" t="s">
        <v>198</v>
      </c>
      <c r="B136" s="17"/>
      <c r="C136" s="17"/>
      <c r="D136" s="79"/>
      <c r="E136" s="79"/>
      <c r="F136" s="79"/>
      <c r="G136" s="358"/>
      <c r="H136" s="358"/>
      <c r="I136" s="358"/>
      <c r="J136" s="358"/>
      <c r="K136" s="171"/>
      <c r="L136" s="80"/>
      <c r="N136" s="7"/>
    </row>
    <row r="137" spans="1:14" x14ac:dyDescent="0.2">
      <c r="N137" s="7"/>
    </row>
    <row r="138" spans="1:14" x14ac:dyDescent="0.2">
      <c r="A138" s="290" t="s">
        <v>96</v>
      </c>
      <c r="B138" s="290" t="s">
        <v>176</v>
      </c>
      <c r="C138" s="290" t="s">
        <v>121</v>
      </c>
      <c r="D138" s="290" t="s">
        <v>98</v>
      </c>
      <c r="E138" s="290" t="s">
        <v>99</v>
      </c>
      <c r="F138" s="290" t="s">
        <v>99</v>
      </c>
      <c r="G138" s="290" t="s">
        <v>99</v>
      </c>
      <c r="H138" s="290" t="s">
        <v>103</v>
      </c>
      <c r="I138" s="290" t="s">
        <v>103</v>
      </c>
      <c r="J138" s="290" t="s">
        <v>105</v>
      </c>
      <c r="K138" s="290" t="s">
        <v>107</v>
      </c>
      <c r="L138" s="305" t="s">
        <v>174</v>
      </c>
      <c r="N138" s="7"/>
    </row>
    <row r="139" spans="1:14" x14ac:dyDescent="0.2">
      <c r="A139" s="306"/>
      <c r="B139" s="306" t="s">
        <v>177</v>
      </c>
      <c r="C139" s="291"/>
      <c r="D139" s="306" t="s">
        <v>1</v>
      </c>
      <c r="E139" s="306" t="s">
        <v>100</v>
      </c>
      <c r="F139" s="306" t="s">
        <v>199</v>
      </c>
      <c r="G139" s="306" t="s">
        <v>102</v>
      </c>
      <c r="H139" s="306" t="s">
        <v>104</v>
      </c>
      <c r="I139" s="306" t="s">
        <v>199</v>
      </c>
      <c r="J139" s="306" t="s">
        <v>106</v>
      </c>
      <c r="K139" s="306" t="s">
        <v>203</v>
      </c>
      <c r="L139" s="307" t="s">
        <v>110</v>
      </c>
      <c r="N139" s="7"/>
    </row>
    <row r="140" spans="1:14" ht="50.1" customHeight="1" x14ac:dyDescent="0.2">
      <c r="A140" s="333">
        <v>686176</v>
      </c>
      <c r="B140" s="374" t="s">
        <v>200</v>
      </c>
      <c r="C140" s="375" t="s">
        <v>202</v>
      </c>
      <c r="D140" s="376" t="s">
        <v>201</v>
      </c>
      <c r="E140" s="376">
        <v>10</v>
      </c>
      <c r="F140" s="377">
        <v>37.46</v>
      </c>
      <c r="G140" s="377">
        <v>33.700000000000003</v>
      </c>
      <c r="H140" s="376">
        <v>30</v>
      </c>
      <c r="I140" s="410">
        <f>F140*H140</f>
        <v>1123.8</v>
      </c>
      <c r="J140" s="376" t="s">
        <v>7</v>
      </c>
      <c r="K140" s="378">
        <v>8.4</v>
      </c>
      <c r="L140" s="444">
        <f>K140*(100%-INTRODUCCIÓN!$O$2)</f>
        <v>8.4</v>
      </c>
      <c r="N140" s="7"/>
    </row>
    <row r="141" spans="1:14" ht="50.1" customHeight="1" x14ac:dyDescent="0.2">
      <c r="A141" s="333">
        <v>685769</v>
      </c>
      <c r="B141" s="343" t="s">
        <v>223</v>
      </c>
      <c r="C141" s="343" t="s">
        <v>205</v>
      </c>
      <c r="D141" s="334" t="s">
        <v>204</v>
      </c>
      <c r="E141" s="334">
        <v>10</v>
      </c>
      <c r="F141" s="332">
        <v>40</v>
      </c>
      <c r="G141" s="332">
        <v>21.3</v>
      </c>
      <c r="H141" s="332">
        <v>30</v>
      </c>
      <c r="I141" s="410">
        <f>F141*H141</f>
        <v>1200</v>
      </c>
      <c r="J141" s="332" t="s">
        <v>7</v>
      </c>
      <c r="K141" s="378">
        <v>5</v>
      </c>
      <c r="L141" s="444">
        <f>K141*(100%-INTRODUCCIÓN!$O$2)</f>
        <v>5</v>
      </c>
      <c r="N141" s="7"/>
    </row>
    <row r="142" spans="1:14" x14ac:dyDescent="0.2">
      <c r="A142" s="290" t="s">
        <v>96</v>
      </c>
      <c r="B142" s="290" t="s">
        <v>176</v>
      </c>
      <c r="C142" s="290" t="s">
        <v>121</v>
      </c>
      <c r="D142" s="290" t="s">
        <v>98</v>
      </c>
      <c r="E142" s="290" t="s">
        <v>99</v>
      </c>
      <c r="F142" s="290" t="s">
        <v>99</v>
      </c>
      <c r="G142" s="290" t="s">
        <v>99</v>
      </c>
      <c r="H142" s="290" t="s">
        <v>103</v>
      </c>
      <c r="I142" s="290" t="s">
        <v>103</v>
      </c>
      <c r="J142" s="290" t="s">
        <v>105</v>
      </c>
      <c r="K142" s="290" t="s">
        <v>107</v>
      </c>
      <c r="L142" s="305" t="s">
        <v>175</v>
      </c>
      <c r="N142" s="7"/>
    </row>
    <row r="143" spans="1:14" x14ac:dyDescent="0.2">
      <c r="A143" s="306"/>
      <c r="B143" s="306" t="s">
        <v>177</v>
      </c>
      <c r="C143" s="291"/>
      <c r="D143" s="306" t="s">
        <v>1</v>
      </c>
      <c r="E143" s="306" t="s">
        <v>100</v>
      </c>
      <c r="F143" s="306" t="s">
        <v>199</v>
      </c>
      <c r="G143" s="306" t="s">
        <v>102</v>
      </c>
      <c r="H143" s="306" t="s">
        <v>104</v>
      </c>
      <c r="I143" s="306" t="s">
        <v>100</v>
      </c>
      <c r="J143" s="306" t="s">
        <v>106</v>
      </c>
      <c r="K143" s="306" t="s">
        <v>172</v>
      </c>
      <c r="L143" s="307" t="s">
        <v>110</v>
      </c>
      <c r="N143" s="7"/>
    </row>
    <row r="144" spans="1:14" ht="50.1" customHeight="1" x14ac:dyDescent="0.2">
      <c r="A144" s="333">
        <v>686210</v>
      </c>
      <c r="B144" s="343" t="s">
        <v>206</v>
      </c>
      <c r="C144" s="323" t="s">
        <v>208</v>
      </c>
      <c r="D144" s="334" t="s">
        <v>207</v>
      </c>
      <c r="E144" s="334">
        <v>100</v>
      </c>
      <c r="F144" s="378"/>
      <c r="G144" s="332">
        <v>6.9</v>
      </c>
      <c r="H144" s="334">
        <v>96</v>
      </c>
      <c r="I144" s="410">
        <f>E144*H144</f>
        <v>9600</v>
      </c>
      <c r="J144" s="334" t="s">
        <v>7</v>
      </c>
      <c r="K144" s="378">
        <v>223</v>
      </c>
      <c r="L144" s="444">
        <f>K144*(100%-INTRODUCCIÓN!$O$2)</f>
        <v>223</v>
      </c>
      <c r="N144" s="7"/>
    </row>
    <row r="145" spans="1:14" ht="50.1" customHeight="1" x14ac:dyDescent="0.2">
      <c r="A145" s="333">
        <v>686211</v>
      </c>
      <c r="B145" s="343" t="s">
        <v>315</v>
      </c>
      <c r="C145" s="379" t="s">
        <v>210</v>
      </c>
      <c r="D145" s="445" t="s">
        <v>209</v>
      </c>
      <c r="E145" s="334">
        <v>100</v>
      </c>
      <c r="F145" s="378"/>
      <c r="G145" s="332">
        <v>0.2</v>
      </c>
      <c r="H145" s="333"/>
      <c r="I145" s="333"/>
      <c r="J145" s="334" t="s">
        <v>7</v>
      </c>
      <c r="K145" s="378">
        <v>49.3</v>
      </c>
      <c r="L145" s="444">
        <f>K145*(100%-INTRODUCCIÓN!$O$2)</f>
        <v>49.3</v>
      </c>
      <c r="N145" s="7"/>
    </row>
    <row r="146" spans="1:14" ht="50.1" customHeight="1" x14ac:dyDescent="0.2">
      <c r="A146" s="333">
        <v>686212</v>
      </c>
      <c r="B146" s="343" t="s">
        <v>211</v>
      </c>
      <c r="C146" s="323" t="s">
        <v>213</v>
      </c>
      <c r="D146" s="334" t="s">
        <v>212</v>
      </c>
      <c r="E146" s="334">
        <v>100</v>
      </c>
      <c r="F146" s="332"/>
      <c r="G146" s="332">
        <v>0.8</v>
      </c>
      <c r="H146" s="334"/>
      <c r="I146" s="334"/>
      <c r="J146" s="334" t="s">
        <v>7</v>
      </c>
      <c r="K146" s="378">
        <v>35.6</v>
      </c>
      <c r="L146" s="444">
        <f>K146*(100%-INTRODUCCIÓN!$O$2)</f>
        <v>35.6</v>
      </c>
      <c r="N146" s="7"/>
    </row>
    <row r="147" spans="1:14" ht="50.1" customHeight="1" x14ac:dyDescent="0.2">
      <c r="A147" s="333">
        <v>686207</v>
      </c>
      <c r="B147" s="343" t="s">
        <v>214</v>
      </c>
      <c r="C147" s="323" t="s">
        <v>216</v>
      </c>
      <c r="D147" s="334" t="s">
        <v>215</v>
      </c>
      <c r="E147" s="334">
        <v>100</v>
      </c>
      <c r="F147" s="332"/>
      <c r="G147" s="332">
        <v>0.6</v>
      </c>
      <c r="H147" s="334"/>
      <c r="I147" s="334"/>
      <c r="J147" s="334" t="s">
        <v>7</v>
      </c>
      <c r="K147" s="378">
        <v>49.3</v>
      </c>
      <c r="L147" s="444">
        <f>K147*(100%-INTRODUCCIÓN!$O$2)</f>
        <v>49.3</v>
      </c>
      <c r="N147" s="7"/>
    </row>
    <row r="148" spans="1:14" ht="50.1" customHeight="1" x14ac:dyDescent="0.2">
      <c r="A148" s="452">
        <v>686198</v>
      </c>
      <c r="B148" s="312" t="s">
        <v>352</v>
      </c>
      <c r="C148" s="323" t="s">
        <v>353</v>
      </c>
      <c r="D148" s="334"/>
      <c r="E148" s="334">
        <v>100</v>
      </c>
      <c r="F148" s="332"/>
      <c r="G148" s="332">
        <v>3.9</v>
      </c>
      <c r="H148" s="334"/>
      <c r="I148" s="334"/>
      <c r="J148" s="334" t="s">
        <v>0</v>
      </c>
      <c r="K148" s="378">
        <v>399</v>
      </c>
      <c r="L148" s="444">
        <f>K148*(100%-INTRODUCCIÓN!$O$2)</f>
        <v>399</v>
      </c>
      <c r="N148" s="7"/>
    </row>
    <row r="149" spans="1:14" ht="50.1" customHeight="1" x14ac:dyDescent="0.2">
      <c r="A149" s="333">
        <v>715432</v>
      </c>
      <c r="B149" s="343" t="s">
        <v>316</v>
      </c>
      <c r="C149" s="323" t="s">
        <v>317</v>
      </c>
      <c r="D149" s="334" t="s">
        <v>318</v>
      </c>
      <c r="E149" s="334">
        <v>100</v>
      </c>
      <c r="F149" s="332"/>
      <c r="G149" s="332">
        <v>2.4</v>
      </c>
      <c r="H149" s="334">
        <v>96</v>
      </c>
      <c r="I149" s="334"/>
      <c r="J149" s="334" t="s">
        <v>7</v>
      </c>
      <c r="K149" s="378">
        <v>186.3</v>
      </c>
      <c r="L149" s="444">
        <f>K149*(100%-INTRODUCCIÓN!$O$2)</f>
        <v>186.3</v>
      </c>
      <c r="N149" s="7"/>
    </row>
    <row r="150" spans="1:14" ht="50.1" customHeight="1" x14ac:dyDescent="0.2">
      <c r="A150" s="333">
        <v>713017</v>
      </c>
      <c r="B150" s="343" t="s">
        <v>266</v>
      </c>
      <c r="C150" s="323" t="s">
        <v>221</v>
      </c>
      <c r="D150" s="334" t="s">
        <v>217</v>
      </c>
      <c r="E150" s="334">
        <v>100</v>
      </c>
      <c r="F150" s="378"/>
      <c r="G150" s="332">
        <v>3.8</v>
      </c>
      <c r="H150" s="334">
        <v>96</v>
      </c>
      <c r="I150" s="410">
        <f>E150*H150</f>
        <v>9600</v>
      </c>
      <c r="J150" s="334" t="s">
        <v>7</v>
      </c>
      <c r="K150" s="378">
        <v>69.8</v>
      </c>
      <c r="L150" s="444">
        <f>K150*(100%-INTRODUCCIÓN!$O$2)</f>
        <v>69.8</v>
      </c>
      <c r="N150" s="7"/>
    </row>
  </sheetData>
  <sheetProtection algorithmName="SHA-512" hashValue="/L/YOr2DCtoOTe0LM2vzL7Tkno7TvIcEiffigsSdGSz+0CKk0zUk/67K8fRhM6o9uRbNbtvJxwiG3+ZAH6LrOg==" saltValue="8OtU9OPgg4qxmT7HZSdI5A==" spinCount="100000" sheet="1" selectLockedCells="1" pivotTables="0" selectUnlockedCells="1"/>
  <mergeCells count="3">
    <mergeCell ref="A1:L1"/>
    <mergeCell ref="A3:L3"/>
    <mergeCell ref="A107:C107"/>
  </mergeCells>
  <printOptions horizontalCentered="1"/>
  <pageMargins left="0.59055118110236227" right="0.47244094488188981" top="0.59055118110236227" bottom="0.27559055118110237" header="0.59055118110236227" footer="0.11811023622047245"/>
  <pageSetup paperSize="9" scale="65" firstPageNumber="2" orientation="landscape" r:id="rId1"/>
  <headerFooter alignWithMargins="0">
    <oddHeader xml:space="preserve">&amp;C
</oddHeader>
  </headerFooter>
  <rowBreaks count="2" manualBreakCount="2">
    <brk id="44" max="11" man="1"/>
    <brk id="86" max="11" man="1"/>
  </rowBreaks>
  <drawing r:id="rId2"/>
  <legacyDrawing r:id="rId3"/>
  <oleObjects>
    <mc:AlternateContent xmlns:mc="http://schemas.openxmlformats.org/markup-compatibility/2006">
      <mc:Choice Requires="x14">
        <oleObject shapeId="10241" r:id="rId4">
          <objectPr defaultSize="0" autoPict="0" r:id="rId5">
            <anchor moveWithCells="1">
              <from>
                <xdr:col>12</xdr:col>
                <xdr:colOff>19050</xdr:colOff>
                <xdr:row>139</xdr:row>
                <xdr:rowOff>47625</xdr:rowOff>
              </from>
              <to>
                <xdr:col>13</xdr:col>
                <xdr:colOff>200025</xdr:colOff>
                <xdr:row>139</xdr:row>
                <xdr:rowOff>542925</xdr:rowOff>
              </to>
            </anchor>
          </objectPr>
        </oleObject>
      </mc:Choice>
      <mc:Fallback>
        <oleObject shapeId="10241" r:id="rId4"/>
      </mc:Fallback>
    </mc:AlternateContent>
    <mc:AlternateContent xmlns:mc="http://schemas.openxmlformats.org/markup-compatibility/2006">
      <mc:Choice Requires="x14">
        <oleObject shapeId="10242" r:id="rId6">
          <objectPr defaultSize="0" autoPict="0" r:id="rId7">
            <anchor moveWithCells="1">
              <from>
                <xdr:col>12</xdr:col>
                <xdr:colOff>28575</xdr:colOff>
                <xdr:row>145</xdr:row>
                <xdr:rowOff>19050</xdr:rowOff>
              </from>
              <to>
                <xdr:col>13</xdr:col>
                <xdr:colOff>381000</xdr:colOff>
                <xdr:row>145</xdr:row>
                <xdr:rowOff>542925</xdr:rowOff>
              </to>
            </anchor>
          </objectPr>
        </oleObject>
      </mc:Choice>
      <mc:Fallback>
        <oleObject shapeId="10242" r:id="rId6"/>
      </mc:Fallback>
    </mc:AlternateContent>
    <mc:AlternateContent xmlns:mc="http://schemas.openxmlformats.org/markup-compatibility/2006">
      <mc:Choice Requires="x14">
        <oleObject shapeId="10243" r:id="rId8">
          <objectPr defaultSize="0" autoPict="0" r:id="rId9">
            <anchor moveWithCells="1">
              <from>
                <xdr:col>12</xdr:col>
                <xdr:colOff>66675</xdr:colOff>
                <xdr:row>149</xdr:row>
                <xdr:rowOff>47625</xdr:rowOff>
              </from>
              <to>
                <xdr:col>13</xdr:col>
                <xdr:colOff>352425</xdr:colOff>
                <xdr:row>149</xdr:row>
                <xdr:rowOff>561975</xdr:rowOff>
              </to>
            </anchor>
          </objectPr>
        </oleObject>
      </mc:Choice>
      <mc:Fallback>
        <oleObject shapeId="10243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2:G21"/>
  <sheetViews>
    <sheetView showGridLines="0" workbookViewId="0">
      <selection activeCell="C4" sqref="C4"/>
    </sheetView>
  </sheetViews>
  <sheetFormatPr baseColWidth="10" defaultRowHeight="12.75" x14ac:dyDescent="0.2"/>
  <cols>
    <col min="1" max="9" width="21.7109375" customWidth="1"/>
  </cols>
  <sheetData>
    <row r="2" spans="1:7" ht="18" x14ac:dyDescent="0.25">
      <c r="A2" s="308" t="s">
        <v>281</v>
      </c>
      <c r="C2" s="493" t="s">
        <v>381</v>
      </c>
    </row>
    <row r="3" spans="1:7" ht="18" x14ac:dyDescent="0.25">
      <c r="A3" s="308"/>
      <c r="C3" s="492"/>
    </row>
    <row r="4" spans="1:7" ht="18" x14ac:dyDescent="0.25">
      <c r="A4" s="308"/>
      <c r="C4" s="386"/>
    </row>
    <row r="6" spans="1:7" ht="18" x14ac:dyDescent="0.25">
      <c r="A6" s="309" t="s">
        <v>292</v>
      </c>
    </row>
    <row r="8" spans="1:7" ht="18" x14ac:dyDescent="0.25">
      <c r="A8" s="308" t="s">
        <v>293</v>
      </c>
      <c r="C8" s="223"/>
      <c r="D8" s="223"/>
      <c r="E8" s="223"/>
    </row>
    <row r="9" spans="1:7" ht="18" x14ac:dyDescent="0.25">
      <c r="A9" s="308" t="s">
        <v>294</v>
      </c>
    </row>
    <row r="10" spans="1:7" ht="18" x14ac:dyDescent="0.25">
      <c r="A10" s="308" t="s">
        <v>295</v>
      </c>
    </row>
    <row r="12" spans="1:7" ht="23.25" x14ac:dyDescent="0.35">
      <c r="E12" s="391" t="s">
        <v>286</v>
      </c>
      <c r="F12" s="392"/>
      <c r="G12" s="223"/>
    </row>
    <row r="13" spans="1:7" ht="18" x14ac:dyDescent="0.2">
      <c r="E13" s="393" t="s">
        <v>3</v>
      </c>
      <c r="F13" s="394" t="s">
        <v>287</v>
      </c>
      <c r="G13" s="394"/>
    </row>
    <row r="14" spans="1:7" ht="18" x14ac:dyDescent="0.2">
      <c r="E14" s="395" t="s">
        <v>0</v>
      </c>
      <c r="F14" s="396" t="s">
        <v>288</v>
      </c>
      <c r="G14" s="396"/>
    </row>
    <row r="15" spans="1:7" ht="18" x14ac:dyDescent="0.2">
      <c r="E15" s="397" t="s">
        <v>7</v>
      </c>
      <c r="F15" s="398" t="s">
        <v>289</v>
      </c>
      <c r="G15" s="399"/>
    </row>
    <row r="16" spans="1:7" ht="18" x14ac:dyDescent="0.2">
      <c r="E16" s="400" t="s">
        <v>65</v>
      </c>
      <c r="F16" s="401" t="s">
        <v>290</v>
      </c>
      <c r="G16" s="402"/>
    </row>
    <row r="17" spans="5:7" ht="18" x14ac:dyDescent="0.2">
      <c r="E17" s="403" t="s">
        <v>11</v>
      </c>
      <c r="F17" s="404" t="s">
        <v>291</v>
      </c>
      <c r="G17" s="405"/>
    </row>
    <row r="21" spans="5:7" ht="18" x14ac:dyDescent="0.25">
      <c r="F21" s="309" t="s">
        <v>218</v>
      </c>
    </row>
  </sheetData>
  <sheetProtection selectLockedCells="1" pivotTables="0" selectUnlockedCells="1"/>
  <conditionalFormatting sqref="E13:G17">
    <cfRule type="containsText" dxfId="1" priority="1" operator="containsText" text="N/A">
      <formula>NOT(ISERROR(SEARCH("N/A",E13)))</formula>
    </cfRule>
  </conditionalFormatting>
  <hyperlinks>
    <hyperlink ref="C2" r:id="rId1" xr:uid="{2DDD825D-E2D3-41BF-821F-771866EEDEEE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23"/>
  </sheetPr>
  <dimension ref="A1:L664"/>
  <sheetViews>
    <sheetView showGridLines="0" zoomScale="115" zoomScaleNormal="115" zoomScaleSheetLayoutView="130" workbookViewId="0">
      <selection activeCell="L5" sqref="L5"/>
    </sheetView>
  </sheetViews>
  <sheetFormatPr baseColWidth="10" defaultColWidth="11.42578125" defaultRowHeight="12.75" x14ac:dyDescent="0.2"/>
  <cols>
    <col min="1" max="1" width="22.7109375" style="111" customWidth="1"/>
    <col min="2" max="2" width="16.7109375" style="107" customWidth="1"/>
    <col min="3" max="3" width="16.7109375" style="112" customWidth="1"/>
    <col min="4" max="8" width="14.7109375" style="107" customWidth="1"/>
    <col min="9" max="9" width="15.140625" style="107" customWidth="1"/>
    <col min="10" max="10" width="15.42578125" style="107" customWidth="1"/>
    <col min="11" max="11" width="18.7109375" style="108" customWidth="1"/>
    <col min="12" max="12" width="18.7109375" style="120" customWidth="1"/>
    <col min="13" max="13" width="2.5703125" style="107" customWidth="1"/>
    <col min="14" max="16384" width="11.42578125" style="107"/>
  </cols>
  <sheetData>
    <row r="1" spans="1:12" ht="35.25" x14ac:dyDescent="0.2">
      <c r="A1" s="500" t="s">
        <v>114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</row>
    <row r="2" spans="1:12" ht="30.75" customHeight="1" x14ac:dyDescent="0.4">
      <c r="A2" s="133" t="s">
        <v>31</v>
      </c>
      <c r="B2" s="97"/>
      <c r="C2" s="196"/>
      <c r="D2" s="196"/>
      <c r="E2" s="196"/>
      <c r="F2" s="196"/>
      <c r="G2" s="196"/>
      <c r="H2" s="249"/>
      <c r="I2" s="249"/>
      <c r="J2" s="249"/>
      <c r="K2" s="78"/>
      <c r="L2" s="99"/>
    </row>
    <row r="3" spans="1:12" x14ac:dyDescent="0.2">
      <c r="A3" s="252" t="s">
        <v>96</v>
      </c>
      <c r="B3" s="100" t="s">
        <v>97</v>
      </c>
      <c r="C3" s="100" t="s">
        <v>98</v>
      </c>
      <c r="D3" s="100" t="s">
        <v>99</v>
      </c>
      <c r="E3" s="100" t="s">
        <v>99</v>
      </c>
      <c r="F3" s="100" t="s">
        <v>99</v>
      </c>
      <c r="G3" s="100" t="s">
        <v>103</v>
      </c>
      <c r="H3" s="100" t="s">
        <v>103</v>
      </c>
      <c r="I3" s="101" t="s">
        <v>105</v>
      </c>
      <c r="J3" s="101" t="s">
        <v>267</v>
      </c>
      <c r="K3" s="101" t="s">
        <v>107</v>
      </c>
      <c r="L3" s="102" t="s">
        <v>109</v>
      </c>
    </row>
    <row r="4" spans="1:12" x14ac:dyDescent="0.2">
      <c r="A4" s="253"/>
      <c r="B4" s="103"/>
      <c r="C4" s="104" t="s">
        <v>1</v>
      </c>
      <c r="D4" s="104" t="s">
        <v>100</v>
      </c>
      <c r="E4" s="104" t="s">
        <v>101</v>
      </c>
      <c r="F4" s="104" t="s">
        <v>102</v>
      </c>
      <c r="G4" s="104" t="s">
        <v>104</v>
      </c>
      <c r="H4" s="104" t="s">
        <v>101</v>
      </c>
      <c r="I4" s="105" t="s">
        <v>106</v>
      </c>
      <c r="J4" s="105" t="s">
        <v>268</v>
      </c>
      <c r="K4" s="105" t="s">
        <v>108</v>
      </c>
      <c r="L4" s="106" t="s">
        <v>110</v>
      </c>
    </row>
    <row r="5" spans="1:12" x14ac:dyDescent="0.2">
      <c r="A5" s="244">
        <v>713532</v>
      </c>
      <c r="B5" s="215" t="s">
        <v>2</v>
      </c>
      <c r="C5" s="214" t="s">
        <v>33</v>
      </c>
      <c r="D5" s="214">
        <v>20</v>
      </c>
      <c r="E5" s="243">
        <v>7.2</v>
      </c>
      <c r="F5" s="214">
        <v>21.6</v>
      </c>
      <c r="G5" s="214">
        <v>36</v>
      </c>
      <c r="H5" s="246">
        <f>E5*G5</f>
        <v>259.2</v>
      </c>
      <c r="I5" s="248" t="s">
        <v>3</v>
      </c>
      <c r="J5" s="248" t="s">
        <v>270</v>
      </c>
      <c r="K5" s="412">
        <v>12.5</v>
      </c>
      <c r="L5" s="413">
        <f>K5*(100%-INTRODUCCIÓN!$O$2)</f>
        <v>12.5</v>
      </c>
    </row>
    <row r="6" spans="1:12" x14ac:dyDescent="0.2">
      <c r="A6" s="244">
        <v>713534</v>
      </c>
      <c r="B6" s="215" t="s">
        <v>2</v>
      </c>
      <c r="C6" s="214" t="s">
        <v>55</v>
      </c>
      <c r="D6" s="214">
        <v>12</v>
      </c>
      <c r="E6" s="214">
        <v>8.64</v>
      </c>
      <c r="F6" s="214">
        <v>26</v>
      </c>
      <c r="G6" s="214">
        <v>28</v>
      </c>
      <c r="H6" s="246">
        <f>E6*G6</f>
        <v>241.92000000000002</v>
      </c>
      <c r="I6" s="248" t="s">
        <v>7</v>
      </c>
      <c r="J6" s="248" t="s">
        <v>270</v>
      </c>
      <c r="K6" s="412">
        <v>12.5</v>
      </c>
      <c r="L6" s="413">
        <f>K6*(100%-INTRODUCCIÓN!$O$2)</f>
        <v>12.5</v>
      </c>
    </row>
    <row r="7" spans="1:12" x14ac:dyDescent="0.2">
      <c r="A7" s="127"/>
      <c r="B7" s="97"/>
      <c r="C7" s="196"/>
      <c r="D7" s="196"/>
      <c r="E7" s="196"/>
      <c r="F7" s="196"/>
      <c r="G7" s="196"/>
      <c r="H7" s="249"/>
      <c r="I7" s="249"/>
      <c r="J7" s="249"/>
      <c r="K7" s="315"/>
      <c r="L7" s="139"/>
    </row>
    <row r="8" spans="1:12" ht="24" customHeight="1" x14ac:dyDescent="0.4">
      <c r="A8" s="133" t="s">
        <v>32</v>
      </c>
      <c r="B8" s="97"/>
      <c r="C8" s="98"/>
      <c r="D8" s="98"/>
      <c r="E8" s="98"/>
      <c r="F8" s="98"/>
      <c r="G8" s="98"/>
      <c r="H8" s="249"/>
      <c r="I8" s="249"/>
      <c r="J8" s="249"/>
      <c r="K8" s="171"/>
      <c r="L8" s="99"/>
    </row>
    <row r="9" spans="1:12" x14ac:dyDescent="0.2">
      <c r="A9" s="252" t="s">
        <v>96</v>
      </c>
      <c r="B9" s="100" t="s">
        <v>97</v>
      </c>
      <c r="C9" s="100" t="s">
        <v>98</v>
      </c>
      <c r="D9" s="100" t="s">
        <v>99</v>
      </c>
      <c r="E9" s="100" t="s">
        <v>99</v>
      </c>
      <c r="F9" s="100" t="s">
        <v>99</v>
      </c>
      <c r="G9" s="100" t="s">
        <v>103</v>
      </c>
      <c r="H9" s="100" t="s">
        <v>103</v>
      </c>
      <c r="I9" s="101" t="s">
        <v>105</v>
      </c>
      <c r="J9" s="101" t="s">
        <v>267</v>
      </c>
      <c r="K9" s="101" t="s">
        <v>107</v>
      </c>
      <c r="L9" s="102" t="s">
        <v>109</v>
      </c>
    </row>
    <row r="10" spans="1:12" x14ac:dyDescent="0.2">
      <c r="A10" s="253"/>
      <c r="B10" s="103"/>
      <c r="C10" s="104" t="s">
        <v>1</v>
      </c>
      <c r="D10" s="104" t="s">
        <v>100</v>
      </c>
      <c r="E10" s="104" t="s">
        <v>101</v>
      </c>
      <c r="F10" s="104" t="s">
        <v>102</v>
      </c>
      <c r="G10" s="104" t="s">
        <v>104</v>
      </c>
      <c r="H10" s="104" t="s">
        <v>101</v>
      </c>
      <c r="I10" s="105" t="s">
        <v>106</v>
      </c>
      <c r="J10" s="105" t="s">
        <v>268</v>
      </c>
      <c r="K10" s="105" t="s">
        <v>108</v>
      </c>
      <c r="L10" s="106" t="s">
        <v>110</v>
      </c>
    </row>
    <row r="11" spans="1:12" x14ac:dyDescent="0.2">
      <c r="A11" s="244">
        <v>713517</v>
      </c>
      <c r="B11" s="215" t="s">
        <v>2</v>
      </c>
      <c r="C11" s="214" t="s">
        <v>33</v>
      </c>
      <c r="D11" s="214">
        <v>20</v>
      </c>
      <c r="E11" s="246">
        <f>D11*0.36</f>
        <v>7.1999999999999993</v>
      </c>
      <c r="F11" s="214">
        <v>21.6</v>
      </c>
      <c r="G11" s="214">
        <v>36</v>
      </c>
      <c r="H11" s="246">
        <f>E11*G11</f>
        <v>259.2</v>
      </c>
      <c r="I11" s="248" t="s">
        <v>3</v>
      </c>
      <c r="J11" s="248" t="s">
        <v>270</v>
      </c>
      <c r="K11" s="412">
        <v>11.45</v>
      </c>
      <c r="L11" s="413">
        <f>K11*(100%-INTRODUCCIÓN!$O$2)</f>
        <v>11.45</v>
      </c>
    </row>
    <row r="12" spans="1:12" x14ac:dyDescent="0.2">
      <c r="A12" s="244">
        <v>713519</v>
      </c>
      <c r="B12" s="215" t="s">
        <v>2</v>
      </c>
      <c r="C12" s="214" t="s">
        <v>55</v>
      </c>
      <c r="D12" s="214">
        <v>12</v>
      </c>
      <c r="E12" s="214">
        <f>D12*0.72</f>
        <v>8.64</v>
      </c>
      <c r="F12" s="214">
        <v>26</v>
      </c>
      <c r="G12" s="214">
        <v>28</v>
      </c>
      <c r="H12" s="246">
        <f>E12*G12</f>
        <v>241.92000000000002</v>
      </c>
      <c r="I12" s="248" t="s">
        <v>7</v>
      </c>
      <c r="J12" s="248" t="s">
        <v>270</v>
      </c>
      <c r="K12" s="412">
        <v>11.45</v>
      </c>
      <c r="L12" s="413">
        <f>K12*(100%-INTRODUCCIÓN!$O$2)</f>
        <v>11.45</v>
      </c>
    </row>
    <row r="13" spans="1:12" x14ac:dyDescent="0.2">
      <c r="A13" s="127"/>
      <c r="B13" s="97"/>
      <c r="C13" s="196"/>
      <c r="D13" s="196"/>
      <c r="E13" s="196"/>
      <c r="F13" s="196"/>
      <c r="G13" s="196"/>
      <c r="H13" s="249"/>
      <c r="I13" s="249"/>
      <c r="J13" s="249"/>
      <c r="K13" s="171"/>
      <c r="L13" s="99"/>
    </row>
    <row r="14" spans="1:12" ht="30" customHeight="1" x14ac:dyDescent="0.4">
      <c r="A14" s="133" t="s">
        <v>85</v>
      </c>
      <c r="B14" s="97"/>
      <c r="C14" s="98"/>
      <c r="D14" s="98"/>
      <c r="E14" s="98"/>
      <c r="F14" s="98"/>
      <c r="G14" s="98"/>
      <c r="H14" s="249"/>
      <c r="I14" s="249"/>
      <c r="J14" s="249"/>
      <c r="K14" s="171"/>
      <c r="L14" s="99"/>
    </row>
    <row r="15" spans="1:12" x14ac:dyDescent="0.2">
      <c r="A15" s="252" t="s">
        <v>96</v>
      </c>
      <c r="B15" s="100" t="s">
        <v>97</v>
      </c>
      <c r="C15" s="100" t="s">
        <v>98</v>
      </c>
      <c r="D15" s="100" t="s">
        <v>99</v>
      </c>
      <c r="E15" s="100" t="s">
        <v>99</v>
      </c>
      <c r="F15" s="100" t="s">
        <v>99</v>
      </c>
      <c r="G15" s="100" t="s">
        <v>103</v>
      </c>
      <c r="H15" s="100" t="s">
        <v>103</v>
      </c>
      <c r="I15" s="101" t="s">
        <v>105</v>
      </c>
      <c r="J15" s="101" t="s">
        <v>267</v>
      </c>
      <c r="K15" s="101" t="s">
        <v>107</v>
      </c>
      <c r="L15" s="102" t="s">
        <v>109</v>
      </c>
    </row>
    <row r="16" spans="1:12" x14ac:dyDescent="0.2">
      <c r="A16" s="253"/>
      <c r="B16" s="103"/>
      <c r="C16" s="104" t="s">
        <v>1</v>
      </c>
      <c r="D16" s="104" t="s">
        <v>100</v>
      </c>
      <c r="E16" s="104" t="s">
        <v>101</v>
      </c>
      <c r="F16" s="104" t="s">
        <v>102</v>
      </c>
      <c r="G16" s="104" t="s">
        <v>104</v>
      </c>
      <c r="H16" s="104" t="s">
        <v>101</v>
      </c>
      <c r="I16" s="105" t="s">
        <v>106</v>
      </c>
      <c r="J16" s="105" t="s">
        <v>268</v>
      </c>
      <c r="K16" s="105" t="s">
        <v>108</v>
      </c>
      <c r="L16" s="106" t="s">
        <v>110</v>
      </c>
    </row>
    <row r="17" spans="1:12" x14ac:dyDescent="0.2">
      <c r="A17" s="244">
        <v>713526</v>
      </c>
      <c r="B17" s="215" t="s">
        <v>2</v>
      </c>
      <c r="C17" s="214" t="s">
        <v>33</v>
      </c>
      <c r="D17" s="214">
        <v>20</v>
      </c>
      <c r="E17" s="246">
        <v>7.2</v>
      </c>
      <c r="F17" s="214">
        <v>23.6</v>
      </c>
      <c r="G17" s="214">
        <v>36</v>
      </c>
      <c r="H17" s="246">
        <f>E17*G17</f>
        <v>259.2</v>
      </c>
      <c r="I17" s="248" t="s">
        <v>3</v>
      </c>
      <c r="J17" s="248" t="s">
        <v>270</v>
      </c>
      <c r="K17" s="412">
        <v>11.45</v>
      </c>
      <c r="L17" s="413">
        <f>K17*(100%-INTRODUCCIÓN!$O$2)</f>
        <v>11.45</v>
      </c>
    </row>
    <row r="18" spans="1:12" x14ac:dyDescent="0.2">
      <c r="A18" s="244">
        <v>713528</v>
      </c>
      <c r="B18" s="215" t="s">
        <v>2</v>
      </c>
      <c r="C18" s="214" t="s">
        <v>55</v>
      </c>
      <c r="D18" s="214">
        <v>12</v>
      </c>
      <c r="E18" s="214">
        <v>8.64</v>
      </c>
      <c r="F18" s="214">
        <v>28.8</v>
      </c>
      <c r="G18" s="214">
        <v>28</v>
      </c>
      <c r="H18" s="246">
        <f>E18*G18</f>
        <v>241.92000000000002</v>
      </c>
      <c r="I18" s="248" t="s">
        <v>7</v>
      </c>
      <c r="J18" s="248" t="s">
        <v>270</v>
      </c>
      <c r="K18" s="412">
        <v>11.45</v>
      </c>
      <c r="L18" s="413">
        <f>K18*(100%-INTRODUCCIÓN!$O$2)</f>
        <v>11.45</v>
      </c>
    </row>
    <row r="19" spans="1:12" ht="13.5" customHeight="1" x14ac:dyDescent="0.2">
      <c r="A19" s="140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</row>
    <row r="20" spans="1:12" ht="30" customHeight="1" x14ac:dyDescent="0.4">
      <c r="A20" s="133" t="s">
        <v>111</v>
      </c>
      <c r="B20" s="97"/>
      <c r="C20" s="211"/>
      <c r="D20" s="211"/>
      <c r="E20" s="211"/>
      <c r="F20" s="211"/>
      <c r="G20" s="211"/>
      <c r="H20" s="249"/>
      <c r="I20" s="249"/>
      <c r="J20" s="249"/>
      <c r="K20" s="171"/>
      <c r="L20" s="99"/>
    </row>
    <row r="21" spans="1:12" x14ac:dyDescent="0.2">
      <c r="A21" s="252" t="s">
        <v>96</v>
      </c>
      <c r="B21" s="100" t="s">
        <v>97</v>
      </c>
      <c r="C21" s="100" t="s">
        <v>98</v>
      </c>
      <c r="D21" s="100" t="s">
        <v>99</v>
      </c>
      <c r="E21" s="100" t="s">
        <v>99</v>
      </c>
      <c r="F21" s="100" t="s">
        <v>99</v>
      </c>
      <c r="G21" s="100" t="s">
        <v>103</v>
      </c>
      <c r="H21" s="100" t="s">
        <v>103</v>
      </c>
      <c r="I21" s="101" t="s">
        <v>105</v>
      </c>
      <c r="J21" s="101" t="s">
        <v>267</v>
      </c>
      <c r="K21" s="101" t="s">
        <v>107</v>
      </c>
      <c r="L21" s="102" t="s">
        <v>109</v>
      </c>
    </row>
    <row r="22" spans="1:12" x14ac:dyDescent="0.2">
      <c r="A22" s="253"/>
      <c r="B22" s="103"/>
      <c r="C22" s="104" t="s">
        <v>1</v>
      </c>
      <c r="D22" s="104" t="s">
        <v>100</v>
      </c>
      <c r="E22" s="104" t="s">
        <v>101</v>
      </c>
      <c r="F22" s="104" t="s">
        <v>102</v>
      </c>
      <c r="G22" s="104" t="s">
        <v>104</v>
      </c>
      <c r="H22" s="104" t="s">
        <v>101</v>
      </c>
      <c r="I22" s="105" t="s">
        <v>106</v>
      </c>
      <c r="J22" s="105" t="s">
        <v>268</v>
      </c>
      <c r="K22" s="105" t="s">
        <v>108</v>
      </c>
      <c r="L22" s="106" t="s">
        <v>110</v>
      </c>
    </row>
    <row r="23" spans="1:12" x14ac:dyDescent="0.2">
      <c r="A23" s="244">
        <v>713530</v>
      </c>
      <c r="B23" s="215" t="s">
        <v>2</v>
      </c>
      <c r="C23" s="214" t="s">
        <v>33</v>
      </c>
      <c r="D23" s="214">
        <v>20</v>
      </c>
      <c r="E23" s="246">
        <v>7.2</v>
      </c>
      <c r="F23" s="214">
        <v>23.6</v>
      </c>
      <c r="G23" s="214">
        <v>36</v>
      </c>
      <c r="H23" s="246">
        <f>E23*G23</f>
        <v>259.2</v>
      </c>
      <c r="I23" s="248" t="s">
        <v>3</v>
      </c>
      <c r="J23" s="248" t="s">
        <v>270</v>
      </c>
      <c r="K23" s="412">
        <v>12.15</v>
      </c>
      <c r="L23" s="413">
        <f>K23*(100%-INTRODUCCIÓN!$O$2)</f>
        <v>12.15</v>
      </c>
    </row>
    <row r="24" spans="1:12" x14ac:dyDescent="0.2">
      <c r="A24" s="244">
        <v>723688</v>
      </c>
      <c r="B24" s="245" t="s">
        <v>2</v>
      </c>
      <c r="C24" s="244" t="s">
        <v>55</v>
      </c>
      <c r="D24" s="244">
        <v>12</v>
      </c>
      <c r="E24" s="244">
        <v>8.64</v>
      </c>
      <c r="F24" s="244">
        <v>28.8</v>
      </c>
      <c r="G24" s="244">
        <v>28</v>
      </c>
      <c r="H24" s="246">
        <f>E24*G24</f>
        <v>241.92000000000002</v>
      </c>
      <c r="I24" s="248" t="s">
        <v>7</v>
      </c>
      <c r="J24" s="248" t="s">
        <v>270</v>
      </c>
      <c r="K24" s="412">
        <v>12.15</v>
      </c>
      <c r="L24" s="413">
        <f>K24*(100%-INTRODUCCIÓN!$O$2)</f>
        <v>12.15</v>
      </c>
    </row>
    <row r="25" spans="1:12" x14ac:dyDescent="0.2">
      <c r="C25" s="107"/>
      <c r="K25" s="107"/>
      <c r="L25" s="107"/>
    </row>
    <row r="26" spans="1:12" x14ac:dyDescent="0.2">
      <c r="C26" s="107"/>
      <c r="K26" s="107"/>
      <c r="L26" s="107"/>
    </row>
    <row r="27" spans="1:12" x14ac:dyDescent="0.2">
      <c r="C27" s="107"/>
      <c r="K27" s="107"/>
      <c r="L27" s="107"/>
    </row>
    <row r="28" spans="1:12" x14ac:dyDescent="0.2">
      <c r="C28" s="107"/>
      <c r="K28" s="107"/>
      <c r="L28" s="107"/>
    </row>
    <row r="29" spans="1:12" x14ac:dyDescent="0.2">
      <c r="C29" s="107"/>
      <c r="K29" s="107"/>
      <c r="L29" s="107"/>
    </row>
    <row r="30" spans="1:12" x14ac:dyDescent="0.2">
      <c r="C30" s="107"/>
      <c r="K30" s="107"/>
      <c r="L30" s="107"/>
    </row>
    <row r="31" spans="1:12" x14ac:dyDescent="0.2">
      <c r="C31" s="107"/>
      <c r="K31" s="107"/>
      <c r="L31" s="107"/>
    </row>
    <row r="32" spans="1:12" x14ac:dyDescent="0.2">
      <c r="C32" s="107"/>
      <c r="K32" s="107"/>
      <c r="L32" s="107"/>
    </row>
    <row r="75" spans="1:12" s="17" customFormat="1" x14ac:dyDescent="0.2">
      <c r="A75" s="111"/>
      <c r="B75" s="107"/>
      <c r="C75" s="112"/>
      <c r="D75" s="107"/>
      <c r="E75" s="107"/>
      <c r="F75" s="107"/>
      <c r="G75" s="107"/>
      <c r="H75" s="107"/>
      <c r="I75" s="107"/>
      <c r="J75" s="107"/>
      <c r="K75" s="108"/>
      <c r="L75" s="120"/>
    </row>
    <row r="84" spans="1:12" x14ac:dyDescent="0.2">
      <c r="A84" s="127"/>
      <c r="B84" s="97"/>
      <c r="C84" s="98"/>
      <c r="D84" s="98"/>
      <c r="E84" s="98"/>
      <c r="F84" s="98"/>
      <c r="G84" s="98"/>
      <c r="H84" s="249"/>
      <c r="I84" s="249"/>
      <c r="J84" s="249"/>
      <c r="K84" s="78"/>
      <c r="L84" s="99"/>
    </row>
    <row r="93" spans="1:12" x14ac:dyDescent="0.2">
      <c r="A93" s="134"/>
      <c r="B93" s="17"/>
      <c r="C93" s="82"/>
      <c r="D93" s="17"/>
      <c r="E93" s="17"/>
      <c r="F93" s="17"/>
      <c r="G93" s="17"/>
      <c r="H93" s="17"/>
      <c r="I93" s="17"/>
      <c r="J93" s="17"/>
      <c r="K93" s="124"/>
      <c r="L93" s="125"/>
    </row>
    <row r="460" ht="12.75" customHeight="1" x14ac:dyDescent="0.2"/>
    <row r="664" ht="12.75" customHeight="1" x14ac:dyDescent="0.2"/>
  </sheetData>
  <sheetProtection algorithmName="SHA-512" hashValue="qBtkp2sj0hc3v93mkI3yR5jwEjrK2CjJXj1LaFXZA6AxS2Y7gT5dNmRG1XhDGgRHui8ts8s/8iL+1ORAVH69Xg==" saltValue="tvLMFUBtkuxkC7leH4h33w==" spinCount="100000" sheet="1" selectLockedCells="1" pivotTables="0" selectUnlockedCells="1"/>
  <mergeCells count="1">
    <mergeCell ref="A1:L1"/>
  </mergeCells>
  <phoneticPr fontId="0" type="noConversion"/>
  <printOptions horizontalCentered="1"/>
  <pageMargins left="0.59055118110236227" right="0.47244094488188981" top="0.94488188976377963" bottom="0.27559055118110237" header="0.59055118110236227" footer="0.11811023622047245"/>
  <pageSetup paperSize="9" scale="72" firstPageNumber="2" orientation="landscape" r:id="rId1"/>
  <headerFooter alignWithMargins="0"/>
  <rowBreaks count="7" manualBreakCount="7">
    <brk id="183" max="65535" man="1"/>
    <brk id="344" max="65535" man="1"/>
    <brk id="380" max="65535" man="1"/>
    <brk id="425" max="65535" man="1"/>
    <brk id="475" max="65535" man="1"/>
    <brk id="527" max="65535" man="1"/>
    <brk id="801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9" tint="-0.499984740745262"/>
  </sheetPr>
  <dimension ref="A1:N230"/>
  <sheetViews>
    <sheetView showGridLines="0" zoomScaleNormal="100" zoomScaleSheetLayoutView="100" workbookViewId="0">
      <selection sqref="A1:L1"/>
    </sheetView>
  </sheetViews>
  <sheetFormatPr baseColWidth="10" defaultColWidth="11.42578125" defaultRowHeight="12.75" x14ac:dyDescent="0.2"/>
  <cols>
    <col min="1" max="1" width="22" customWidth="1"/>
    <col min="2" max="2" width="16.7109375" style="13" customWidth="1"/>
    <col min="3" max="3" width="16.85546875" style="4" customWidth="1"/>
    <col min="4" max="5" width="11.5703125" customWidth="1"/>
    <col min="6" max="6" width="15.42578125" customWidth="1"/>
    <col min="7" max="9" width="15.5703125" customWidth="1"/>
    <col min="10" max="10" width="16" style="17" customWidth="1"/>
    <col min="11" max="11" width="18.7109375" style="124" customWidth="1"/>
    <col min="12" max="12" width="18.7109375" style="125" customWidth="1"/>
    <col min="13" max="13" width="3.28515625" customWidth="1"/>
    <col min="14" max="14" width="12.28515625" bestFit="1" customWidth="1"/>
  </cols>
  <sheetData>
    <row r="1" spans="1:14" s="419" customFormat="1" ht="35.25" x14ac:dyDescent="0.2">
      <c r="A1" s="500" t="s">
        <v>115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418"/>
    </row>
    <row r="2" spans="1:14" ht="26.25" customHeight="1" x14ac:dyDescent="0.4">
      <c r="A2" s="132" t="s">
        <v>82</v>
      </c>
      <c r="B2" s="107"/>
      <c r="C2" s="121"/>
      <c r="D2" s="107"/>
      <c r="E2" s="107"/>
      <c r="F2" s="107"/>
      <c r="G2" s="107"/>
      <c r="H2" s="107"/>
      <c r="I2" s="107"/>
      <c r="J2" s="107"/>
      <c r="K2" s="108"/>
      <c r="L2" s="120"/>
    </row>
    <row r="3" spans="1:14" x14ac:dyDescent="0.2">
      <c r="A3" s="254" t="s">
        <v>96</v>
      </c>
      <c r="B3" s="156" t="s">
        <v>97</v>
      </c>
      <c r="C3" s="156" t="s">
        <v>98</v>
      </c>
      <c r="D3" s="156" t="s">
        <v>99</v>
      </c>
      <c r="E3" s="156" t="s">
        <v>99</v>
      </c>
      <c r="F3" s="156" t="s">
        <v>99</v>
      </c>
      <c r="G3" s="156" t="s">
        <v>103</v>
      </c>
      <c r="H3" s="156" t="s">
        <v>103</v>
      </c>
      <c r="I3" s="157" t="s">
        <v>105</v>
      </c>
      <c r="J3" s="157" t="s">
        <v>267</v>
      </c>
      <c r="K3" s="157" t="s">
        <v>107</v>
      </c>
      <c r="L3" s="158" t="s">
        <v>109</v>
      </c>
    </row>
    <row r="4" spans="1:14" x14ac:dyDescent="0.2">
      <c r="A4" s="255"/>
      <c r="B4" s="159"/>
      <c r="C4" s="160" t="s">
        <v>1</v>
      </c>
      <c r="D4" s="160" t="s">
        <v>100</v>
      </c>
      <c r="E4" s="160" t="s">
        <v>101</v>
      </c>
      <c r="F4" s="160" t="s">
        <v>102</v>
      </c>
      <c r="G4" s="160" t="s">
        <v>104</v>
      </c>
      <c r="H4" s="160" t="s">
        <v>101</v>
      </c>
      <c r="I4" s="161" t="s">
        <v>106</v>
      </c>
      <c r="J4" s="161" t="s">
        <v>268</v>
      </c>
      <c r="K4" s="161" t="s">
        <v>108</v>
      </c>
      <c r="L4" s="162" t="s">
        <v>110</v>
      </c>
    </row>
    <row r="5" spans="1:14" x14ac:dyDescent="0.2">
      <c r="A5" s="74">
        <v>713680</v>
      </c>
      <c r="B5" s="115" t="s">
        <v>2</v>
      </c>
      <c r="C5" s="116" t="s">
        <v>4</v>
      </c>
      <c r="D5" s="116">
        <v>16</v>
      </c>
      <c r="E5" s="116">
        <v>5.76</v>
      </c>
      <c r="F5" s="116">
        <v>21.52</v>
      </c>
      <c r="G5" s="116">
        <v>36</v>
      </c>
      <c r="H5" s="174">
        <f>E5*G5</f>
        <v>207.35999999999999</v>
      </c>
      <c r="I5" s="116" t="s">
        <v>3</v>
      </c>
      <c r="J5" s="116" t="s">
        <v>270</v>
      </c>
      <c r="K5" s="412">
        <v>15.85</v>
      </c>
      <c r="L5" s="413">
        <f>K5*(100%-INTRODUCCIÓN!$O$2)</f>
        <v>15.85</v>
      </c>
      <c r="N5" s="7"/>
    </row>
    <row r="6" spans="1:14" x14ac:dyDescent="0.2">
      <c r="A6" s="74">
        <v>713682</v>
      </c>
      <c r="B6" s="115" t="s">
        <v>2</v>
      </c>
      <c r="C6" s="8" t="s">
        <v>5</v>
      </c>
      <c r="D6" s="8">
        <v>10</v>
      </c>
      <c r="E6" s="35">
        <v>7.2</v>
      </c>
      <c r="F6" s="35">
        <v>26</v>
      </c>
      <c r="G6" s="8">
        <v>28</v>
      </c>
      <c r="H6" s="174">
        <f>E6*G6</f>
        <v>201.6</v>
      </c>
      <c r="I6" s="248" t="s">
        <v>3</v>
      </c>
      <c r="J6" s="116" t="s">
        <v>270</v>
      </c>
      <c r="K6" s="412">
        <v>15.85</v>
      </c>
      <c r="L6" s="413">
        <f>K6*(100%-INTRODUCCIÓN!$O$2)</f>
        <v>15.85</v>
      </c>
      <c r="N6" s="7"/>
    </row>
    <row r="7" spans="1:14" ht="12.75" customHeight="1" x14ac:dyDescent="0.2">
      <c r="A7" s="74">
        <v>713684</v>
      </c>
      <c r="B7" s="115" t="s">
        <v>24</v>
      </c>
      <c r="C7" s="116" t="s">
        <v>4</v>
      </c>
      <c r="D7" s="116">
        <v>16</v>
      </c>
      <c r="E7" s="116">
        <v>5.76</v>
      </c>
      <c r="F7" s="116">
        <v>21.52</v>
      </c>
      <c r="G7" s="116">
        <v>36</v>
      </c>
      <c r="H7" s="174">
        <f>E7*G7</f>
        <v>207.35999999999999</v>
      </c>
      <c r="I7" s="116" t="s">
        <v>3</v>
      </c>
      <c r="J7" s="116" t="s">
        <v>270</v>
      </c>
      <c r="K7" s="412">
        <v>20.5</v>
      </c>
      <c r="L7" s="413">
        <f>K7*(100%-INTRODUCCIÓN!$O$2)</f>
        <v>20.5</v>
      </c>
      <c r="N7" s="7"/>
    </row>
    <row r="8" spans="1:14" ht="12.75" customHeight="1" x14ac:dyDescent="0.2">
      <c r="A8" s="74">
        <v>713686</v>
      </c>
      <c r="B8" s="73" t="s">
        <v>25</v>
      </c>
      <c r="C8" s="37" t="s">
        <v>4</v>
      </c>
      <c r="D8" s="116">
        <v>16</v>
      </c>
      <c r="E8" s="116">
        <v>5.76</v>
      </c>
      <c r="F8" s="116">
        <v>21.52</v>
      </c>
      <c r="G8" s="116">
        <v>36</v>
      </c>
      <c r="H8" s="174">
        <f>E8*G8</f>
        <v>207.35999999999999</v>
      </c>
      <c r="I8" s="116" t="s">
        <v>65</v>
      </c>
      <c r="J8" s="116" t="s">
        <v>283</v>
      </c>
      <c r="K8" s="412">
        <v>20.5</v>
      </c>
      <c r="L8" s="413">
        <f>K8*(100%-INTRODUCCIÓN!$O$2)</f>
        <v>20.5</v>
      </c>
      <c r="N8" s="7"/>
    </row>
    <row r="9" spans="1:14" ht="12" customHeight="1" x14ac:dyDescent="0.2">
      <c r="N9" s="7"/>
    </row>
    <row r="10" spans="1:14" ht="26.25" x14ac:dyDescent="0.4">
      <c r="A10" s="132" t="s">
        <v>71</v>
      </c>
      <c r="B10" s="111"/>
      <c r="C10" s="112"/>
      <c r="D10" s="112"/>
      <c r="E10" s="112"/>
      <c r="F10" s="112"/>
      <c r="G10" s="112"/>
      <c r="H10" s="112"/>
      <c r="I10" s="112"/>
      <c r="J10" s="82"/>
      <c r="K10" s="113"/>
      <c r="L10" s="114"/>
      <c r="N10" s="7"/>
    </row>
    <row r="11" spans="1:14" x14ac:dyDescent="0.2">
      <c r="A11" s="254" t="s">
        <v>96</v>
      </c>
      <c r="B11" s="156" t="s">
        <v>97</v>
      </c>
      <c r="C11" s="156" t="s">
        <v>98</v>
      </c>
      <c r="D11" s="156" t="s">
        <v>99</v>
      </c>
      <c r="E11" s="156" t="s">
        <v>99</v>
      </c>
      <c r="F11" s="156" t="s">
        <v>99</v>
      </c>
      <c r="G11" s="156" t="s">
        <v>103</v>
      </c>
      <c r="H11" s="156" t="s">
        <v>103</v>
      </c>
      <c r="I11" s="157" t="s">
        <v>105</v>
      </c>
      <c r="J11" s="157" t="s">
        <v>267</v>
      </c>
      <c r="K11" s="157" t="s">
        <v>107</v>
      </c>
      <c r="L11" s="158" t="s">
        <v>109</v>
      </c>
      <c r="N11" s="7"/>
    </row>
    <row r="12" spans="1:14" x14ac:dyDescent="0.2">
      <c r="A12" s="255"/>
      <c r="B12" s="159"/>
      <c r="C12" s="160" t="s">
        <v>1</v>
      </c>
      <c r="D12" s="160" t="s">
        <v>100</v>
      </c>
      <c r="E12" s="160" t="s">
        <v>101</v>
      </c>
      <c r="F12" s="160" t="s">
        <v>102</v>
      </c>
      <c r="G12" s="160" t="s">
        <v>104</v>
      </c>
      <c r="H12" s="160" t="s">
        <v>101</v>
      </c>
      <c r="I12" s="161" t="s">
        <v>106</v>
      </c>
      <c r="J12" s="161" t="s">
        <v>268</v>
      </c>
      <c r="K12" s="161" t="s">
        <v>108</v>
      </c>
      <c r="L12" s="162" t="s">
        <v>110</v>
      </c>
      <c r="N12" s="7"/>
    </row>
    <row r="13" spans="1:14" ht="12.75" customHeight="1" x14ac:dyDescent="0.2">
      <c r="A13" s="74">
        <v>713706</v>
      </c>
      <c r="B13" s="73" t="s">
        <v>2</v>
      </c>
      <c r="C13" s="116" t="s">
        <v>4</v>
      </c>
      <c r="D13" s="116">
        <v>16</v>
      </c>
      <c r="E13" s="116">
        <v>5.76</v>
      </c>
      <c r="F13" s="116">
        <v>21.52</v>
      </c>
      <c r="G13" s="116">
        <v>36</v>
      </c>
      <c r="H13" s="174">
        <f>E13*G13</f>
        <v>207.35999999999999</v>
      </c>
      <c r="I13" s="116" t="s">
        <v>3</v>
      </c>
      <c r="J13" s="116" t="s">
        <v>270</v>
      </c>
      <c r="K13" s="412">
        <v>15.85</v>
      </c>
      <c r="L13" s="413">
        <f>K13*(100%-INTRODUCCIÓN!$O$2)</f>
        <v>15.85</v>
      </c>
      <c r="N13" s="7"/>
    </row>
    <row r="14" spans="1:14" ht="12.75" customHeight="1" x14ac:dyDescent="0.2">
      <c r="A14" s="74">
        <v>713709</v>
      </c>
      <c r="B14" s="73" t="s">
        <v>2</v>
      </c>
      <c r="C14" s="8" t="s">
        <v>5</v>
      </c>
      <c r="D14" s="8">
        <v>10</v>
      </c>
      <c r="E14" s="35">
        <v>7.2</v>
      </c>
      <c r="F14" s="35">
        <v>26</v>
      </c>
      <c r="G14" s="8">
        <v>28</v>
      </c>
      <c r="H14" s="174">
        <f>E14*G14</f>
        <v>201.6</v>
      </c>
      <c r="I14" s="248" t="s">
        <v>3</v>
      </c>
      <c r="J14" s="116" t="s">
        <v>270</v>
      </c>
      <c r="K14" s="412">
        <v>15.85</v>
      </c>
      <c r="L14" s="413">
        <f>K14*(100%-INTRODUCCIÓN!$O$2)</f>
        <v>15.85</v>
      </c>
      <c r="N14" s="7"/>
    </row>
    <row r="15" spans="1:14" ht="12.75" customHeight="1" x14ac:dyDescent="0.2">
      <c r="A15" s="74">
        <v>713713</v>
      </c>
      <c r="B15" s="74" t="s">
        <v>24</v>
      </c>
      <c r="C15" s="116" t="s">
        <v>4</v>
      </c>
      <c r="D15" s="116">
        <v>16</v>
      </c>
      <c r="E15" s="116">
        <v>5.76</v>
      </c>
      <c r="F15" s="116">
        <v>21.52</v>
      </c>
      <c r="G15" s="116">
        <v>36</v>
      </c>
      <c r="H15" s="174">
        <f>E15*G15</f>
        <v>207.35999999999999</v>
      </c>
      <c r="I15" s="116" t="s">
        <v>0</v>
      </c>
      <c r="J15" s="116" t="s">
        <v>270</v>
      </c>
      <c r="K15" s="412">
        <v>20.5</v>
      </c>
      <c r="L15" s="413">
        <f>K15*(100%-INTRODUCCIÓN!$O$2)</f>
        <v>20.5</v>
      </c>
      <c r="N15" s="7"/>
    </row>
    <row r="16" spans="1:14" ht="12.75" customHeight="1" x14ac:dyDescent="0.2">
      <c r="A16" s="74">
        <v>713718</v>
      </c>
      <c r="B16" s="74" t="s">
        <v>25</v>
      </c>
      <c r="C16" s="37" t="s">
        <v>4</v>
      </c>
      <c r="D16" s="116">
        <v>16</v>
      </c>
      <c r="E16" s="116">
        <v>5.76</v>
      </c>
      <c r="F16" s="116">
        <v>21.52</v>
      </c>
      <c r="G16" s="116">
        <v>36</v>
      </c>
      <c r="H16" s="174">
        <f>E16*G16</f>
        <v>207.35999999999999</v>
      </c>
      <c r="I16" s="116" t="s">
        <v>11</v>
      </c>
      <c r="J16" s="116" t="s">
        <v>284</v>
      </c>
      <c r="K16" s="412">
        <v>20.5</v>
      </c>
      <c r="L16" s="413">
        <f>K16*(100%-INTRODUCCIÓN!$O$2)</f>
        <v>20.5</v>
      </c>
      <c r="N16" s="7"/>
    </row>
    <row r="17" spans="1:14" ht="12" customHeight="1" x14ac:dyDescent="0.2">
      <c r="N17" s="7"/>
    </row>
    <row r="18" spans="1:14" ht="26.25" x14ac:dyDescent="0.4">
      <c r="A18" s="132" t="s">
        <v>81</v>
      </c>
      <c r="B18" s="107"/>
      <c r="C18" s="121"/>
      <c r="D18" s="107"/>
      <c r="E18" s="107"/>
      <c r="F18" s="107"/>
      <c r="G18" s="107"/>
      <c r="H18" s="107"/>
      <c r="I18" s="107"/>
      <c r="J18" s="107"/>
      <c r="K18" s="108"/>
      <c r="L18" s="120"/>
      <c r="N18" s="7"/>
    </row>
    <row r="19" spans="1:14" x14ac:dyDescent="0.2">
      <c r="A19" s="254" t="s">
        <v>96</v>
      </c>
      <c r="B19" s="156" t="s">
        <v>97</v>
      </c>
      <c r="C19" s="156" t="s">
        <v>98</v>
      </c>
      <c r="D19" s="156" t="s">
        <v>99</v>
      </c>
      <c r="E19" s="156" t="s">
        <v>99</v>
      </c>
      <c r="F19" s="156" t="s">
        <v>99</v>
      </c>
      <c r="G19" s="156" t="s">
        <v>103</v>
      </c>
      <c r="H19" s="156" t="s">
        <v>103</v>
      </c>
      <c r="I19" s="157" t="s">
        <v>105</v>
      </c>
      <c r="J19" s="157" t="s">
        <v>267</v>
      </c>
      <c r="K19" s="157" t="s">
        <v>107</v>
      </c>
      <c r="L19" s="158" t="s">
        <v>109</v>
      </c>
      <c r="N19" s="7"/>
    </row>
    <row r="20" spans="1:14" x14ac:dyDescent="0.2">
      <c r="A20" s="255"/>
      <c r="B20" s="159"/>
      <c r="C20" s="160" t="s">
        <v>1</v>
      </c>
      <c r="D20" s="160" t="s">
        <v>100</v>
      </c>
      <c r="E20" s="160" t="s">
        <v>101</v>
      </c>
      <c r="F20" s="160" t="s">
        <v>102</v>
      </c>
      <c r="G20" s="160" t="s">
        <v>104</v>
      </c>
      <c r="H20" s="160" t="s">
        <v>101</v>
      </c>
      <c r="I20" s="161" t="s">
        <v>106</v>
      </c>
      <c r="J20" s="161" t="s">
        <v>268</v>
      </c>
      <c r="K20" s="161" t="s">
        <v>108</v>
      </c>
      <c r="L20" s="162" t="s">
        <v>110</v>
      </c>
      <c r="N20" s="7"/>
    </row>
    <row r="21" spans="1:14" ht="12.75" customHeight="1" x14ac:dyDescent="0.2">
      <c r="A21" s="74">
        <v>713657</v>
      </c>
      <c r="B21" s="115" t="s">
        <v>2</v>
      </c>
      <c r="C21" s="116" t="s">
        <v>4</v>
      </c>
      <c r="D21" s="116">
        <v>16</v>
      </c>
      <c r="E21" s="116">
        <v>5.76</v>
      </c>
      <c r="F21" s="174">
        <v>20.8</v>
      </c>
      <c r="G21" s="116">
        <v>36</v>
      </c>
      <c r="H21" s="174">
        <f>E21*G21</f>
        <v>207.35999999999999</v>
      </c>
      <c r="I21" s="116" t="s">
        <v>3</v>
      </c>
      <c r="J21" s="116" t="s">
        <v>270</v>
      </c>
      <c r="K21" s="412">
        <v>17</v>
      </c>
      <c r="L21" s="413">
        <f>K21*(100%-INTRODUCCIÓN!$O$2)</f>
        <v>17</v>
      </c>
      <c r="N21" s="7"/>
    </row>
    <row r="22" spans="1:14" ht="12.75" customHeight="1" x14ac:dyDescent="0.2">
      <c r="A22" s="74">
        <v>713660</v>
      </c>
      <c r="B22" s="115" t="s">
        <v>2</v>
      </c>
      <c r="C22" s="8" t="s">
        <v>5</v>
      </c>
      <c r="D22" s="8">
        <v>10</v>
      </c>
      <c r="E22" s="35">
        <v>7.2</v>
      </c>
      <c r="F22" s="35">
        <v>26</v>
      </c>
      <c r="G22" s="8">
        <v>28</v>
      </c>
      <c r="H22" s="174">
        <f>E22*G22</f>
        <v>201.6</v>
      </c>
      <c r="I22" s="248" t="s">
        <v>3</v>
      </c>
      <c r="J22" s="248" t="s">
        <v>270</v>
      </c>
      <c r="K22" s="412">
        <v>17</v>
      </c>
      <c r="L22" s="413">
        <f>K22*(100%-INTRODUCCIÓN!$O$2)</f>
        <v>17</v>
      </c>
      <c r="N22" s="7"/>
    </row>
    <row r="23" spans="1:14" ht="12.75" customHeight="1" x14ac:dyDescent="0.2">
      <c r="A23" s="74">
        <v>713663</v>
      </c>
      <c r="B23" s="115" t="s">
        <v>24</v>
      </c>
      <c r="C23" s="116" t="s">
        <v>4</v>
      </c>
      <c r="D23" s="116">
        <v>16</v>
      </c>
      <c r="E23" s="116">
        <v>5.76</v>
      </c>
      <c r="F23" s="174">
        <v>20.8</v>
      </c>
      <c r="G23" s="116">
        <v>36</v>
      </c>
      <c r="H23" s="174">
        <f>E23*G23</f>
        <v>207.35999999999999</v>
      </c>
      <c r="I23" s="116" t="s">
        <v>3</v>
      </c>
      <c r="J23" s="116" t="s">
        <v>273</v>
      </c>
      <c r="K23" s="412">
        <v>22.15</v>
      </c>
      <c r="L23" s="413">
        <f>K23*(100%-INTRODUCCIÓN!$O$2)</f>
        <v>22.15</v>
      </c>
      <c r="N23" s="7"/>
    </row>
    <row r="24" spans="1:14" ht="12" customHeight="1" x14ac:dyDescent="0.2">
      <c r="B24"/>
      <c r="C24"/>
      <c r="J24"/>
      <c r="K24"/>
      <c r="L24"/>
      <c r="N24" s="7"/>
    </row>
    <row r="25" spans="1:14" ht="26.25" x14ac:dyDescent="0.4">
      <c r="A25" s="132" t="s">
        <v>77</v>
      </c>
      <c r="B25" s="107"/>
      <c r="C25" s="121"/>
      <c r="D25" s="107"/>
      <c r="E25" s="107"/>
      <c r="F25" s="107"/>
      <c r="G25" s="107"/>
      <c r="H25" s="107"/>
      <c r="I25" s="107"/>
      <c r="J25" s="107"/>
      <c r="K25" s="108"/>
      <c r="L25" s="120"/>
      <c r="N25" s="7"/>
    </row>
    <row r="26" spans="1:14" x14ac:dyDescent="0.2">
      <c r="A26" s="254" t="s">
        <v>96</v>
      </c>
      <c r="B26" s="156" t="s">
        <v>97</v>
      </c>
      <c r="C26" s="156" t="s">
        <v>98</v>
      </c>
      <c r="D26" s="156" t="s">
        <v>99</v>
      </c>
      <c r="E26" s="156" t="s">
        <v>99</v>
      </c>
      <c r="F26" s="156" t="s">
        <v>99</v>
      </c>
      <c r="G26" s="156" t="s">
        <v>103</v>
      </c>
      <c r="H26" s="156" t="s">
        <v>103</v>
      </c>
      <c r="I26" s="157" t="s">
        <v>105</v>
      </c>
      <c r="J26" s="157" t="s">
        <v>267</v>
      </c>
      <c r="K26" s="157" t="s">
        <v>107</v>
      </c>
      <c r="L26" s="158" t="s">
        <v>109</v>
      </c>
      <c r="N26" s="7"/>
    </row>
    <row r="27" spans="1:14" ht="13.5" customHeight="1" x14ac:dyDescent="0.2">
      <c r="A27" s="255"/>
      <c r="B27" s="159"/>
      <c r="C27" s="160" t="s">
        <v>1</v>
      </c>
      <c r="D27" s="160" t="s">
        <v>100</v>
      </c>
      <c r="E27" s="160" t="s">
        <v>101</v>
      </c>
      <c r="F27" s="160" t="s">
        <v>102</v>
      </c>
      <c r="G27" s="160" t="s">
        <v>104</v>
      </c>
      <c r="H27" s="160" t="s">
        <v>101</v>
      </c>
      <c r="I27" s="161" t="s">
        <v>106</v>
      </c>
      <c r="J27" s="161" t="s">
        <v>268</v>
      </c>
      <c r="K27" s="161" t="s">
        <v>108</v>
      </c>
      <c r="L27" s="162" t="s">
        <v>110</v>
      </c>
      <c r="N27" s="7"/>
    </row>
    <row r="28" spans="1:14" ht="12.75" customHeight="1" x14ac:dyDescent="0.2">
      <c r="A28" s="74">
        <v>713611</v>
      </c>
      <c r="B28" s="115" t="s">
        <v>2</v>
      </c>
      <c r="C28" s="116" t="s">
        <v>4</v>
      </c>
      <c r="D28" s="116">
        <v>16</v>
      </c>
      <c r="E28" s="116">
        <v>5.76</v>
      </c>
      <c r="F28" s="116">
        <v>21.52</v>
      </c>
      <c r="G28" s="116">
        <v>36</v>
      </c>
      <c r="H28" s="174">
        <f>E28*G28</f>
        <v>207.35999999999999</v>
      </c>
      <c r="I28" s="116" t="s">
        <v>3</v>
      </c>
      <c r="J28" s="116" t="s">
        <v>270</v>
      </c>
      <c r="K28" s="412">
        <v>17</v>
      </c>
      <c r="L28" s="413">
        <f>K28*(100%-INTRODUCCIÓN!$O$2)</f>
        <v>17</v>
      </c>
      <c r="N28" s="7"/>
    </row>
    <row r="29" spans="1:14" ht="12.75" customHeight="1" x14ac:dyDescent="0.2">
      <c r="A29" s="74">
        <v>722575</v>
      </c>
      <c r="B29" s="115" t="s">
        <v>2</v>
      </c>
      <c r="C29" s="8" t="s">
        <v>5</v>
      </c>
      <c r="D29" s="8">
        <v>10</v>
      </c>
      <c r="E29" s="35">
        <v>7.2</v>
      </c>
      <c r="F29" s="35">
        <v>26</v>
      </c>
      <c r="G29" s="8">
        <v>28</v>
      </c>
      <c r="H29" s="174">
        <f>E29*G29</f>
        <v>201.6</v>
      </c>
      <c r="I29" s="248" t="s">
        <v>3</v>
      </c>
      <c r="J29" s="248" t="s">
        <v>273</v>
      </c>
      <c r="K29" s="412">
        <v>17</v>
      </c>
      <c r="L29" s="413">
        <f>K29*(100%-INTRODUCCIÓN!$O$2)</f>
        <v>17</v>
      </c>
      <c r="N29" s="7"/>
    </row>
    <row r="30" spans="1:14" ht="12.75" customHeight="1" x14ac:dyDescent="0.2">
      <c r="A30" s="74">
        <v>713615</v>
      </c>
      <c r="B30" s="115" t="s">
        <v>24</v>
      </c>
      <c r="C30" s="116" t="s">
        <v>4</v>
      </c>
      <c r="D30" s="116">
        <v>16</v>
      </c>
      <c r="E30" s="116">
        <v>5.76</v>
      </c>
      <c r="F30" s="116">
        <v>21.52</v>
      </c>
      <c r="G30" s="116">
        <v>36</v>
      </c>
      <c r="H30" s="116">
        <f>E30*G30</f>
        <v>207.35999999999999</v>
      </c>
      <c r="I30" s="116" t="s">
        <v>3</v>
      </c>
      <c r="J30" s="116" t="s">
        <v>273</v>
      </c>
      <c r="K30" s="412">
        <v>22.15</v>
      </c>
      <c r="L30" s="413">
        <f>K30*(100%-INTRODUCCIÓN!$O$2)</f>
        <v>22.15</v>
      </c>
      <c r="N30" s="7"/>
    </row>
    <row r="31" spans="1:14" ht="11.25" customHeight="1" x14ac:dyDescent="0.2">
      <c r="A31" s="111"/>
      <c r="B31" s="117"/>
      <c r="C31" s="118"/>
      <c r="D31" s="119"/>
      <c r="E31" s="119"/>
      <c r="F31" s="119"/>
      <c r="G31" s="119"/>
      <c r="H31" s="119"/>
      <c r="I31" s="119"/>
      <c r="J31" s="119"/>
      <c r="K31" s="108"/>
      <c r="L31" s="109"/>
      <c r="N31" s="7"/>
    </row>
    <row r="32" spans="1:14" ht="26.25" customHeight="1" x14ac:dyDescent="0.4">
      <c r="A32" s="132" t="s">
        <v>78</v>
      </c>
      <c r="B32" s="11"/>
      <c r="C32" s="12"/>
      <c r="D32" s="4"/>
      <c r="E32" s="4"/>
      <c r="F32" s="4"/>
      <c r="G32" s="4"/>
      <c r="H32" s="4"/>
      <c r="I32" s="4"/>
      <c r="J32" s="82"/>
      <c r="K32" s="171"/>
      <c r="L32" s="172"/>
      <c r="N32" s="7"/>
    </row>
    <row r="33" spans="1:14" x14ac:dyDescent="0.2">
      <c r="A33" s="254" t="s">
        <v>96</v>
      </c>
      <c r="B33" s="156" t="s">
        <v>97</v>
      </c>
      <c r="C33" s="156" t="s">
        <v>98</v>
      </c>
      <c r="D33" s="156" t="s">
        <v>99</v>
      </c>
      <c r="E33" s="156" t="s">
        <v>99</v>
      </c>
      <c r="F33" s="156" t="s">
        <v>99</v>
      </c>
      <c r="G33" s="156" t="s">
        <v>103</v>
      </c>
      <c r="H33" s="156" t="s">
        <v>103</v>
      </c>
      <c r="I33" s="157" t="s">
        <v>105</v>
      </c>
      <c r="J33" s="157" t="s">
        <v>267</v>
      </c>
      <c r="K33" s="157" t="s">
        <v>107</v>
      </c>
      <c r="L33" s="158" t="s">
        <v>109</v>
      </c>
      <c r="N33" s="7"/>
    </row>
    <row r="34" spans="1:14" x14ac:dyDescent="0.2">
      <c r="A34" s="255"/>
      <c r="B34" s="159"/>
      <c r="C34" s="160" t="s">
        <v>1</v>
      </c>
      <c r="D34" s="160" t="s">
        <v>100</v>
      </c>
      <c r="E34" s="160" t="s">
        <v>101</v>
      </c>
      <c r="F34" s="160" t="s">
        <v>102</v>
      </c>
      <c r="G34" s="160" t="s">
        <v>104</v>
      </c>
      <c r="H34" s="160" t="s">
        <v>101</v>
      </c>
      <c r="I34" s="161" t="s">
        <v>106</v>
      </c>
      <c r="J34" s="161" t="s">
        <v>268</v>
      </c>
      <c r="K34" s="161" t="s">
        <v>108</v>
      </c>
      <c r="L34" s="162" t="s">
        <v>110</v>
      </c>
      <c r="N34" s="7"/>
    </row>
    <row r="35" spans="1:14" ht="12.75" customHeight="1" x14ac:dyDescent="0.2">
      <c r="A35" s="74">
        <v>713618</v>
      </c>
      <c r="B35" s="38" t="s">
        <v>2</v>
      </c>
      <c r="C35" s="8" t="s">
        <v>4</v>
      </c>
      <c r="D35" s="116">
        <v>16</v>
      </c>
      <c r="E35" s="116">
        <v>5.76</v>
      </c>
      <c r="F35" s="116">
        <v>22.4</v>
      </c>
      <c r="G35" s="116">
        <v>36</v>
      </c>
      <c r="H35" s="174">
        <f t="shared" ref="H35:H39" si="0">E35*G35</f>
        <v>207.35999999999999</v>
      </c>
      <c r="I35" s="116" t="s">
        <v>3</v>
      </c>
      <c r="J35" s="116" t="s">
        <v>270</v>
      </c>
      <c r="K35" s="412">
        <v>18.600000000000001</v>
      </c>
      <c r="L35" s="413">
        <f>K35*(100%-INTRODUCCIÓN!$O$2)</f>
        <v>18.600000000000001</v>
      </c>
      <c r="N35" s="7"/>
    </row>
    <row r="36" spans="1:14" ht="12.75" customHeight="1" x14ac:dyDescent="0.2">
      <c r="A36" s="74">
        <v>713622</v>
      </c>
      <c r="B36" s="38" t="s">
        <v>2</v>
      </c>
      <c r="C36" s="8" t="s">
        <v>5</v>
      </c>
      <c r="D36" s="8">
        <v>10</v>
      </c>
      <c r="E36" s="35">
        <v>7.2</v>
      </c>
      <c r="F36" s="35">
        <v>27</v>
      </c>
      <c r="G36" s="8">
        <v>28</v>
      </c>
      <c r="H36" s="174">
        <f t="shared" si="0"/>
        <v>201.6</v>
      </c>
      <c r="I36" s="248" t="s">
        <v>0</v>
      </c>
      <c r="J36" s="116" t="s">
        <v>270</v>
      </c>
      <c r="K36" s="412">
        <v>18.600000000000001</v>
      </c>
      <c r="L36" s="413">
        <f>K36*(100%-INTRODUCCIÓN!$O$2)</f>
        <v>18.600000000000001</v>
      </c>
      <c r="N36" s="7"/>
    </row>
    <row r="37" spans="1:14" ht="12.75" customHeight="1" x14ac:dyDescent="0.2">
      <c r="A37" s="74">
        <v>713626</v>
      </c>
      <c r="B37" s="74" t="s">
        <v>24</v>
      </c>
      <c r="C37" s="8" t="s">
        <v>4</v>
      </c>
      <c r="D37" s="116">
        <v>16</v>
      </c>
      <c r="E37" s="116">
        <v>5.76</v>
      </c>
      <c r="F37" s="116">
        <v>22.4</v>
      </c>
      <c r="G37" s="116">
        <v>36</v>
      </c>
      <c r="H37" s="174">
        <f t="shared" si="0"/>
        <v>207.35999999999999</v>
      </c>
      <c r="I37" s="116" t="s">
        <v>3</v>
      </c>
      <c r="J37" s="116" t="s">
        <v>270</v>
      </c>
      <c r="K37" s="414">
        <v>22.55</v>
      </c>
      <c r="L37" s="413">
        <f>K37*(100%-INTRODUCCIÓN!$O$2)</f>
        <v>22.55</v>
      </c>
      <c r="N37" s="7"/>
    </row>
    <row r="38" spans="1:14" ht="12.75" customHeight="1" x14ac:dyDescent="0.2">
      <c r="A38" s="74">
        <v>713629</v>
      </c>
      <c r="B38" s="74" t="s">
        <v>24</v>
      </c>
      <c r="C38" s="8" t="s">
        <v>5</v>
      </c>
      <c r="D38" s="8">
        <v>10</v>
      </c>
      <c r="E38" s="35">
        <v>7.2</v>
      </c>
      <c r="F38" s="35">
        <v>27</v>
      </c>
      <c r="G38" s="8">
        <v>28</v>
      </c>
      <c r="H38" s="174">
        <f t="shared" si="0"/>
        <v>201.6</v>
      </c>
      <c r="I38" s="248" t="s">
        <v>7</v>
      </c>
      <c r="J38" s="116" t="s">
        <v>270</v>
      </c>
      <c r="K38" s="414">
        <v>22.55</v>
      </c>
      <c r="L38" s="413">
        <f>K38*(100%-INTRODUCCIÓN!$O$2)</f>
        <v>22.55</v>
      </c>
      <c r="N38" s="7"/>
    </row>
    <row r="39" spans="1:14" ht="12.75" customHeight="1" x14ac:dyDescent="0.2">
      <c r="A39" s="74">
        <v>713631</v>
      </c>
      <c r="B39" s="73" t="s">
        <v>25</v>
      </c>
      <c r="C39" s="37" t="s">
        <v>4</v>
      </c>
      <c r="D39" s="116">
        <v>16</v>
      </c>
      <c r="E39" s="116">
        <v>5.76</v>
      </c>
      <c r="F39" s="116">
        <v>22.4</v>
      </c>
      <c r="G39" s="116">
        <v>36</v>
      </c>
      <c r="H39" s="174">
        <f t="shared" si="0"/>
        <v>207.35999999999999</v>
      </c>
      <c r="I39" s="116" t="s">
        <v>3</v>
      </c>
      <c r="J39" s="116" t="s">
        <v>273</v>
      </c>
      <c r="K39" s="412">
        <v>22.55</v>
      </c>
      <c r="L39" s="413">
        <f>K39*(100%-INTRODUCCIÓN!$O$2)</f>
        <v>22.55</v>
      </c>
      <c r="N39" s="7"/>
    </row>
    <row r="40" spans="1:14" ht="15" x14ac:dyDescent="0.25">
      <c r="A40" s="90"/>
      <c r="B40" s="14"/>
      <c r="C40" s="47"/>
      <c r="D40" s="47"/>
      <c r="E40" s="46"/>
      <c r="F40" s="47"/>
      <c r="G40" s="47"/>
      <c r="H40" s="47"/>
      <c r="I40" s="47"/>
      <c r="J40" s="249"/>
      <c r="K40" s="171"/>
      <c r="L40" s="99"/>
      <c r="N40" s="7"/>
    </row>
    <row r="41" spans="1:14" ht="26.25" x14ac:dyDescent="0.4">
      <c r="A41" s="132" t="s">
        <v>113</v>
      </c>
      <c r="B41" s="41"/>
      <c r="C41" s="72"/>
      <c r="D41" s="25"/>
      <c r="E41" s="45"/>
      <c r="F41" s="25"/>
      <c r="G41" s="25"/>
      <c r="H41" s="25"/>
      <c r="I41" s="25"/>
      <c r="J41" s="83"/>
      <c r="K41" s="171"/>
      <c r="L41" s="99"/>
      <c r="N41" s="7"/>
    </row>
    <row r="42" spans="1:14" x14ac:dyDescent="0.2">
      <c r="A42" s="254" t="s">
        <v>96</v>
      </c>
      <c r="B42" s="156" t="s">
        <v>97</v>
      </c>
      <c r="C42" s="156" t="s">
        <v>98</v>
      </c>
      <c r="D42" s="156" t="s">
        <v>99</v>
      </c>
      <c r="E42" s="156" t="s">
        <v>99</v>
      </c>
      <c r="F42" s="156" t="s">
        <v>99</v>
      </c>
      <c r="G42" s="156" t="s">
        <v>103</v>
      </c>
      <c r="H42" s="156" t="s">
        <v>103</v>
      </c>
      <c r="I42" s="157" t="s">
        <v>105</v>
      </c>
      <c r="J42" s="157" t="s">
        <v>267</v>
      </c>
      <c r="K42" s="157" t="s">
        <v>107</v>
      </c>
      <c r="L42" s="158" t="s">
        <v>109</v>
      </c>
      <c r="N42" s="7"/>
    </row>
    <row r="43" spans="1:14" x14ac:dyDescent="0.2">
      <c r="A43" s="255"/>
      <c r="B43" s="159"/>
      <c r="C43" s="160" t="s">
        <v>1</v>
      </c>
      <c r="D43" s="160" t="s">
        <v>100</v>
      </c>
      <c r="E43" s="160" t="s">
        <v>101</v>
      </c>
      <c r="F43" s="160" t="s">
        <v>102</v>
      </c>
      <c r="G43" s="160" t="s">
        <v>104</v>
      </c>
      <c r="H43" s="160" t="s">
        <v>101</v>
      </c>
      <c r="I43" s="161" t="s">
        <v>106</v>
      </c>
      <c r="J43" s="161" t="s">
        <v>268</v>
      </c>
      <c r="K43" s="161" t="s">
        <v>108</v>
      </c>
      <c r="L43" s="162" t="s">
        <v>110</v>
      </c>
      <c r="N43" s="7"/>
    </row>
    <row r="44" spans="1:14" x14ac:dyDescent="0.2">
      <c r="A44" s="74">
        <v>713634</v>
      </c>
      <c r="B44" s="38" t="s">
        <v>2</v>
      </c>
      <c r="C44" s="8" t="s">
        <v>4</v>
      </c>
      <c r="D44" s="116">
        <v>16</v>
      </c>
      <c r="E44" s="116">
        <v>5.76</v>
      </c>
      <c r="F44" s="116">
        <v>22.4</v>
      </c>
      <c r="G44" s="116">
        <v>36</v>
      </c>
      <c r="H44" s="174">
        <f t="shared" ref="H44:H49" si="1">E44*G44</f>
        <v>207.35999999999999</v>
      </c>
      <c r="I44" s="116" t="s">
        <v>3</v>
      </c>
      <c r="J44" s="116" t="s">
        <v>270</v>
      </c>
      <c r="K44" s="412">
        <v>19.100000000000001</v>
      </c>
      <c r="L44" s="413">
        <f>K44*(100%-INTRODUCCIÓN!$O$2)</f>
        <v>19.100000000000001</v>
      </c>
      <c r="N44" s="7"/>
    </row>
    <row r="45" spans="1:14" x14ac:dyDescent="0.2">
      <c r="A45" s="74">
        <v>713638</v>
      </c>
      <c r="B45" s="38" t="s">
        <v>2</v>
      </c>
      <c r="C45" s="8" t="s">
        <v>5</v>
      </c>
      <c r="D45" s="8">
        <v>10</v>
      </c>
      <c r="E45" s="35">
        <v>7.2</v>
      </c>
      <c r="F45" s="455">
        <v>27</v>
      </c>
      <c r="G45" s="8">
        <v>28</v>
      </c>
      <c r="H45" s="174">
        <f t="shared" si="1"/>
        <v>201.6</v>
      </c>
      <c r="I45" s="248" t="s">
        <v>3</v>
      </c>
      <c r="J45" s="116" t="s">
        <v>270</v>
      </c>
      <c r="K45" s="412">
        <v>19.100000000000001</v>
      </c>
      <c r="L45" s="413">
        <f>K45*(100%-INTRODUCCIÓN!$O$2)</f>
        <v>19.100000000000001</v>
      </c>
      <c r="N45" s="7"/>
    </row>
    <row r="46" spans="1:14" x14ac:dyDescent="0.2">
      <c r="A46" s="74">
        <v>713641</v>
      </c>
      <c r="B46" s="74" t="s">
        <v>24</v>
      </c>
      <c r="C46" s="8" t="s">
        <v>4</v>
      </c>
      <c r="D46" s="116">
        <v>16</v>
      </c>
      <c r="E46" s="116">
        <v>5.76</v>
      </c>
      <c r="F46" s="116">
        <v>22.4</v>
      </c>
      <c r="G46" s="116">
        <v>36</v>
      </c>
      <c r="H46" s="174">
        <f t="shared" si="1"/>
        <v>207.35999999999999</v>
      </c>
      <c r="I46" s="116" t="s">
        <v>3</v>
      </c>
      <c r="J46" s="116" t="s">
        <v>270</v>
      </c>
      <c r="K46" s="414">
        <v>23.4</v>
      </c>
      <c r="L46" s="413">
        <f>K46*(100%-INTRODUCCIÓN!$O$2)</f>
        <v>23.4</v>
      </c>
      <c r="N46" s="7"/>
    </row>
    <row r="47" spans="1:14" x14ac:dyDescent="0.2">
      <c r="A47" s="74">
        <v>713646</v>
      </c>
      <c r="B47" s="73" t="s">
        <v>25</v>
      </c>
      <c r="C47" s="8" t="s">
        <v>4</v>
      </c>
      <c r="D47" s="116">
        <v>16</v>
      </c>
      <c r="E47" s="116">
        <v>5.76</v>
      </c>
      <c r="F47" s="116">
        <v>22.4</v>
      </c>
      <c r="G47" s="116">
        <v>36</v>
      </c>
      <c r="H47" s="174">
        <f t="shared" si="1"/>
        <v>207.35999999999999</v>
      </c>
      <c r="I47" s="116" t="s">
        <v>3</v>
      </c>
      <c r="J47" s="116" t="s">
        <v>273</v>
      </c>
      <c r="K47" s="412">
        <v>23.4</v>
      </c>
      <c r="L47" s="413">
        <f>K47*(100%-INTRODUCCIÓN!$O$2)</f>
        <v>23.4</v>
      </c>
      <c r="N47" s="7"/>
    </row>
    <row r="48" spans="1:14" x14ac:dyDescent="0.2">
      <c r="A48" s="311">
        <v>713652</v>
      </c>
      <c r="B48" s="39" t="s">
        <v>8</v>
      </c>
      <c r="C48" s="42" t="s">
        <v>13</v>
      </c>
      <c r="D48" s="42">
        <v>8</v>
      </c>
      <c r="E48" s="40">
        <v>3.6</v>
      </c>
      <c r="F48" s="42">
        <v>18.8</v>
      </c>
      <c r="G48" s="42">
        <v>36</v>
      </c>
      <c r="H48" s="174">
        <f t="shared" si="1"/>
        <v>129.6</v>
      </c>
      <c r="I48" s="42" t="s">
        <v>65</v>
      </c>
      <c r="J48" s="116" t="s">
        <v>284</v>
      </c>
      <c r="K48" s="412">
        <v>36.15</v>
      </c>
      <c r="L48" s="413">
        <f>K48*(100%-INTRODUCCIÓN!$O$2)</f>
        <v>36.15</v>
      </c>
      <c r="N48" s="7"/>
    </row>
    <row r="49" spans="1:14" x14ac:dyDescent="0.2">
      <c r="A49" s="312">
        <v>713653</v>
      </c>
      <c r="B49" s="39" t="s">
        <v>8</v>
      </c>
      <c r="C49" s="42" t="s">
        <v>14</v>
      </c>
      <c r="D49" s="42">
        <v>8</v>
      </c>
      <c r="E49" s="40">
        <v>4.32</v>
      </c>
      <c r="F49" s="42">
        <v>22.5</v>
      </c>
      <c r="G49" s="42">
        <v>36</v>
      </c>
      <c r="H49" s="174">
        <f t="shared" si="1"/>
        <v>155.52000000000001</v>
      </c>
      <c r="I49" s="42" t="s">
        <v>65</v>
      </c>
      <c r="J49" s="116" t="s">
        <v>284</v>
      </c>
      <c r="K49" s="412">
        <v>36.15</v>
      </c>
      <c r="L49" s="413">
        <f>K49*(100%-INTRODUCCIÓN!$O$2)</f>
        <v>36.15</v>
      </c>
      <c r="N49" s="7"/>
    </row>
    <row r="50" spans="1:14" ht="14.25" customHeight="1" x14ac:dyDescent="0.25">
      <c r="A50" s="19"/>
      <c r="B50" s="20"/>
      <c r="D50" s="4"/>
      <c r="E50" s="4"/>
      <c r="F50" s="4"/>
      <c r="G50" s="4"/>
      <c r="H50" s="4"/>
      <c r="I50" s="4"/>
      <c r="J50" s="6"/>
      <c r="K50" s="130"/>
      <c r="L50" s="131"/>
      <c r="N50" s="7"/>
    </row>
    <row r="51" spans="1:14" ht="27" customHeight="1" x14ac:dyDescent="0.4">
      <c r="A51" s="132" t="s">
        <v>224</v>
      </c>
      <c r="B51" s="141"/>
      <c r="C51" s="141"/>
      <c r="D51" s="142"/>
      <c r="E51" s="142"/>
      <c r="F51" s="141"/>
      <c r="G51" s="141"/>
      <c r="H51" s="141"/>
      <c r="I51" s="141"/>
      <c r="J51" s="141"/>
      <c r="K51" s="316"/>
      <c r="L51" s="141"/>
      <c r="M51" s="141"/>
      <c r="N51" s="7"/>
    </row>
    <row r="52" spans="1:14" x14ac:dyDescent="0.2">
      <c r="A52" s="254" t="s">
        <v>96</v>
      </c>
      <c r="B52" s="156" t="s">
        <v>97</v>
      </c>
      <c r="C52" s="156" t="s">
        <v>98</v>
      </c>
      <c r="D52" s="156" t="s">
        <v>99</v>
      </c>
      <c r="E52" s="156" t="s">
        <v>99</v>
      </c>
      <c r="F52" s="156" t="s">
        <v>99</v>
      </c>
      <c r="G52" s="156" t="s">
        <v>103</v>
      </c>
      <c r="H52" s="156" t="s">
        <v>103</v>
      </c>
      <c r="I52" s="157" t="s">
        <v>105</v>
      </c>
      <c r="J52" s="157" t="s">
        <v>267</v>
      </c>
      <c r="K52" s="157" t="s">
        <v>107</v>
      </c>
      <c r="L52" s="158" t="s">
        <v>109</v>
      </c>
      <c r="N52" s="7"/>
    </row>
    <row r="53" spans="1:14" x14ac:dyDescent="0.2">
      <c r="A53" s="255"/>
      <c r="B53" s="159"/>
      <c r="C53" s="160" t="s">
        <v>1</v>
      </c>
      <c r="D53" s="160" t="s">
        <v>100</v>
      </c>
      <c r="E53" s="160" t="s">
        <v>101</v>
      </c>
      <c r="F53" s="160" t="s">
        <v>102</v>
      </c>
      <c r="G53" s="160" t="s">
        <v>104</v>
      </c>
      <c r="H53" s="160" t="s">
        <v>101</v>
      </c>
      <c r="I53" s="161" t="s">
        <v>106</v>
      </c>
      <c r="J53" s="161" t="s">
        <v>268</v>
      </c>
      <c r="K53" s="161" t="s">
        <v>108</v>
      </c>
      <c r="L53" s="162" t="s">
        <v>110</v>
      </c>
      <c r="N53" s="7"/>
    </row>
    <row r="54" spans="1:14" x14ac:dyDescent="0.2">
      <c r="A54" s="74">
        <v>713445</v>
      </c>
      <c r="B54" s="38" t="s">
        <v>2</v>
      </c>
      <c r="C54" s="8" t="s">
        <v>4</v>
      </c>
      <c r="D54" s="116">
        <v>16</v>
      </c>
      <c r="E54" s="116">
        <v>5.76</v>
      </c>
      <c r="F54" s="116">
        <v>22.4</v>
      </c>
      <c r="G54" s="116">
        <v>36</v>
      </c>
      <c r="H54" s="174">
        <f>E54*G54</f>
        <v>207.35999999999999</v>
      </c>
      <c r="I54" s="116" t="s">
        <v>3</v>
      </c>
      <c r="J54" s="116" t="s">
        <v>273</v>
      </c>
      <c r="K54" s="412">
        <v>21</v>
      </c>
      <c r="L54" s="413">
        <f>K54*(100%-INTRODUCCIÓN!$O$2)</f>
        <v>21</v>
      </c>
      <c r="N54" s="7"/>
    </row>
    <row r="55" spans="1:14" x14ac:dyDescent="0.2">
      <c r="A55" s="74">
        <v>713448</v>
      </c>
      <c r="B55" s="38" t="s">
        <v>2</v>
      </c>
      <c r="C55" s="8" t="s">
        <v>5</v>
      </c>
      <c r="D55" s="8">
        <v>10</v>
      </c>
      <c r="E55" s="35">
        <v>7.2</v>
      </c>
      <c r="F55" s="35">
        <v>27</v>
      </c>
      <c r="G55" s="8">
        <v>28</v>
      </c>
      <c r="H55" s="174">
        <f>E55*G55</f>
        <v>201.6</v>
      </c>
      <c r="I55" s="248" t="s">
        <v>7</v>
      </c>
      <c r="J55" s="116" t="s">
        <v>270</v>
      </c>
      <c r="K55" s="412">
        <v>21</v>
      </c>
      <c r="L55" s="413">
        <f>K55*(100%-INTRODUCCIÓN!$O$2)</f>
        <v>21</v>
      </c>
      <c r="N55" s="7"/>
    </row>
    <row r="56" spans="1:14" x14ac:dyDescent="0.2">
      <c r="A56" s="74">
        <v>713451</v>
      </c>
      <c r="B56" s="74" t="s">
        <v>24</v>
      </c>
      <c r="C56" s="8" t="s">
        <v>4</v>
      </c>
      <c r="D56" s="116">
        <v>16</v>
      </c>
      <c r="E56" s="116">
        <v>5.76</v>
      </c>
      <c r="F56" s="116">
        <v>22.4</v>
      </c>
      <c r="G56" s="116">
        <v>36</v>
      </c>
      <c r="H56" s="174">
        <f>E56*G56</f>
        <v>207.35999999999999</v>
      </c>
      <c r="I56" s="116" t="s">
        <v>0</v>
      </c>
      <c r="J56" s="116" t="s">
        <v>273</v>
      </c>
      <c r="K56" s="414">
        <v>24.85</v>
      </c>
      <c r="L56" s="413">
        <f>K56*(100%-INTRODUCCIÓN!$O$2)</f>
        <v>24.85</v>
      </c>
      <c r="N56" s="7"/>
    </row>
    <row r="57" spans="1:14" x14ac:dyDescent="0.2">
      <c r="A57" s="74">
        <v>713456</v>
      </c>
      <c r="B57" s="73" t="s">
        <v>25</v>
      </c>
      <c r="C57" s="8" t="s">
        <v>4</v>
      </c>
      <c r="D57" s="116">
        <v>16</v>
      </c>
      <c r="E57" s="116">
        <v>5.76</v>
      </c>
      <c r="F57" s="116">
        <v>22.4</v>
      </c>
      <c r="G57" s="116">
        <v>36</v>
      </c>
      <c r="H57" s="174">
        <f>E57*G57</f>
        <v>207.35999999999999</v>
      </c>
      <c r="I57" s="116" t="s">
        <v>7</v>
      </c>
      <c r="J57" s="116" t="s">
        <v>270</v>
      </c>
      <c r="K57" s="412">
        <v>24.85</v>
      </c>
      <c r="L57" s="413">
        <f>K57*(100%-INTRODUCCIÓN!$O$2)</f>
        <v>24.85</v>
      </c>
      <c r="N57" s="7"/>
    </row>
    <row r="58" spans="1:14" x14ac:dyDescent="0.2">
      <c r="A58" s="1"/>
      <c r="B58" s="11"/>
      <c r="C58" s="3"/>
      <c r="D58" s="3"/>
      <c r="E58" s="3"/>
      <c r="F58" s="3"/>
      <c r="G58" s="3"/>
      <c r="H58" s="3"/>
      <c r="I58" s="3"/>
      <c r="J58" s="92"/>
      <c r="K58" s="170"/>
      <c r="L58" s="131"/>
    </row>
    <row r="93" spans="1:12" ht="12.75" customHeight="1" x14ac:dyDescent="0.2"/>
    <row r="94" spans="1:12" ht="12.75" customHeight="1" x14ac:dyDescent="0.2"/>
    <row r="95" spans="1:12" ht="12.75" customHeight="1" x14ac:dyDescent="0.2"/>
    <row r="96" spans="1:12" s="2" customFormat="1" ht="15" customHeight="1" x14ac:dyDescent="0.2">
      <c r="A96"/>
      <c r="B96" s="13"/>
      <c r="C96" s="4"/>
      <c r="D96"/>
      <c r="E96"/>
      <c r="F96"/>
      <c r="G96"/>
      <c r="H96"/>
      <c r="I96"/>
      <c r="J96" s="17"/>
      <c r="K96" s="124"/>
      <c r="L96" s="125"/>
    </row>
    <row r="97" spans="1:12" s="2" customFormat="1" ht="15" customHeight="1" x14ac:dyDescent="0.2">
      <c r="A97"/>
      <c r="B97" s="13"/>
      <c r="C97" s="4"/>
      <c r="D97"/>
      <c r="E97"/>
      <c r="F97"/>
      <c r="G97"/>
      <c r="H97"/>
      <c r="I97"/>
      <c r="J97" s="17"/>
      <c r="K97" s="124"/>
      <c r="L97" s="125"/>
    </row>
    <row r="98" spans="1:12" s="2" customFormat="1" ht="15" customHeight="1" x14ac:dyDescent="0.2">
      <c r="A98"/>
      <c r="B98" s="13"/>
      <c r="C98" s="4"/>
      <c r="D98"/>
      <c r="E98"/>
      <c r="F98"/>
      <c r="G98"/>
      <c r="H98"/>
      <c r="I98"/>
      <c r="J98" s="17"/>
      <c r="K98" s="124"/>
      <c r="L98" s="125"/>
    </row>
    <row r="99" spans="1:12" s="2" customFormat="1" x14ac:dyDescent="0.2">
      <c r="A99"/>
      <c r="B99" s="13"/>
      <c r="C99" s="4"/>
      <c r="D99"/>
      <c r="E99"/>
      <c r="F99"/>
      <c r="G99"/>
      <c r="H99"/>
      <c r="I99"/>
      <c r="J99" s="17"/>
      <c r="K99" s="124"/>
      <c r="L99" s="125"/>
    </row>
    <row r="100" spans="1:12" s="2" customFormat="1" x14ac:dyDescent="0.2">
      <c r="A100"/>
      <c r="B100" s="13"/>
      <c r="C100" s="4"/>
      <c r="D100"/>
      <c r="E100"/>
      <c r="F100"/>
      <c r="G100"/>
      <c r="H100"/>
      <c r="I100"/>
      <c r="J100" s="17"/>
      <c r="K100" s="124"/>
      <c r="L100" s="125"/>
    </row>
    <row r="101" spans="1:12" s="2" customFormat="1" x14ac:dyDescent="0.2">
      <c r="A101"/>
      <c r="B101" s="13"/>
      <c r="C101" s="4"/>
      <c r="D101"/>
      <c r="E101"/>
      <c r="F101"/>
      <c r="G101"/>
      <c r="H101"/>
      <c r="I101"/>
      <c r="J101" s="17"/>
      <c r="K101" s="124"/>
      <c r="L101" s="125"/>
    </row>
    <row r="102" spans="1:12" s="2" customFormat="1" x14ac:dyDescent="0.2">
      <c r="A102"/>
      <c r="B102" s="13"/>
      <c r="C102" s="4"/>
      <c r="D102"/>
      <c r="E102"/>
      <c r="F102"/>
      <c r="G102"/>
      <c r="H102"/>
      <c r="I102"/>
      <c r="J102" s="17"/>
      <c r="K102" s="124"/>
      <c r="L102" s="125"/>
    </row>
    <row r="103" spans="1:12" s="2" customFormat="1" x14ac:dyDescent="0.2">
      <c r="A103"/>
      <c r="B103" s="13"/>
      <c r="C103" s="4"/>
      <c r="D103"/>
      <c r="E103"/>
      <c r="F103"/>
      <c r="G103"/>
      <c r="H103"/>
      <c r="I103"/>
      <c r="J103" s="17"/>
      <c r="K103" s="124"/>
      <c r="L103" s="125"/>
    </row>
    <row r="104" spans="1:12" s="2" customFormat="1" x14ac:dyDescent="0.2">
      <c r="A104"/>
      <c r="B104" s="13"/>
      <c r="C104" s="4"/>
      <c r="D104"/>
      <c r="E104"/>
      <c r="F104"/>
      <c r="G104"/>
      <c r="H104"/>
      <c r="I104"/>
      <c r="J104" s="17"/>
      <c r="K104" s="124"/>
      <c r="L104" s="125"/>
    </row>
    <row r="105" spans="1:12" s="2" customFormat="1" x14ac:dyDescent="0.2">
      <c r="A105"/>
      <c r="B105" s="13"/>
      <c r="C105" s="4"/>
      <c r="D105"/>
      <c r="E105"/>
      <c r="F105"/>
      <c r="G105"/>
      <c r="H105"/>
      <c r="I105"/>
      <c r="J105" s="17"/>
      <c r="K105" s="124"/>
      <c r="L105" s="125"/>
    </row>
    <row r="106" spans="1:12" s="2" customFormat="1" x14ac:dyDescent="0.2">
      <c r="A106"/>
      <c r="B106" s="13"/>
      <c r="C106" s="4"/>
      <c r="D106"/>
      <c r="E106"/>
      <c r="F106"/>
      <c r="G106"/>
      <c r="H106"/>
      <c r="I106"/>
      <c r="J106" s="17"/>
      <c r="K106" s="124"/>
      <c r="L106" s="125"/>
    </row>
    <row r="107" spans="1:12" s="2" customFormat="1" x14ac:dyDescent="0.2">
      <c r="A107"/>
      <c r="B107" s="13"/>
      <c r="C107" s="4"/>
      <c r="D107"/>
      <c r="E107"/>
      <c r="F107"/>
      <c r="G107"/>
      <c r="H107"/>
      <c r="I107"/>
      <c r="J107" s="17"/>
      <c r="K107" s="124"/>
      <c r="L107" s="125"/>
    </row>
    <row r="108" spans="1:12" s="2" customFormat="1" x14ac:dyDescent="0.2">
      <c r="A108"/>
      <c r="B108" s="13"/>
      <c r="C108" s="4"/>
      <c r="D108"/>
      <c r="E108"/>
      <c r="F108"/>
      <c r="G108"/>
      <c r="H108"/>
      <c r="I108"/>
      <c r="J108" s="17"/>
      <c r="K108" s="124"/>
      <c r="L108" s="125"/>
    </row>
    <row r="109" spans="1:12" s="2" customFormat="1" x14ac:dyDescent="0.2">
      <c r="A109"/>
      <c r="B109" s="13"/>
      <c r="C109" s="4"/>
      <c r="D109"/>
      <c r="E109"/>
      <c r="F109"/>
      <c r="G109"/>
      <c r="H109"/>
      <c r="I109"/>
      <c r="J109" s="17"/>
      <c r="K109" s="124"/>
      <c r="L109" s="125"/>
    </row>
    <row r="110" spans="1:12" s="2" customFormat="1" x14ac:dyDescent="0.2">
      <c r="A110"/>
      <c r="B110" s="13"/>
      <c r="C110" s="4"/>
      <c r="D110"/>
      <c r="E110"/>
      <c r="F110"/>
      <c r="G110"/>
      <c r="H110"/>
      <c r="I110"/>
      <c r="J110" s="17"/>
      <c r="K110" s="124"/>
      <c r="L110" s="125"/>
    </row>
    <row r="111" spans="1:12" s="2" customFormat="1" x14ac:dyDescent="0.2">
      <c r="A111"/>
      <c r="B111" s="13"/>
      <c r="C111" s="4"/>
      <c r="D111"/>
      <c r="E111"/>
      <c r="F111"/>
      <c r="G111"/>
      <c r="H111"/>
      <c r="I111"/>
      <c r="J111" s="17"/>
      <c r="K111" s="124"/>
      <c r="L111" s="125"/>
    </row>
    <row r="112" spans="1:12" s="2" customFormat="1" x14ac:dyDescent="0.2">
      <c r="A112"/>
      <c r="B112" s="13"/>
      <c r="C112" s="4"/>
      <c r="D112"/>
      <c r="E112"/>
      <c r="F112"/>
      <c r="G112"/>
      <c r="H112"/>
      <c r="I112"/>
      <c r="J112" s="17"/>
      <c r="K112" s="124"/>
      <c r="L112" s="125"/>
    </row>
    <row r="113" spans="1:12" s="2" customFormat="1" x14ac:dyDescent="0.2">
      <c r="A113"/>
      <c r="B113" s="13"/>
      <c r="C113" s="4"/>
      <c r="D113"/>
      <c r="E113"/>
      <c r="F113"/>
      <c r="G113"/>
      <c r="H113"/>
      <c r="I113"/>
      <c r="J113" s="17"/>
      <c r="K113" s="124"/>
      <c r="L113" s="125"/>
    </row>
    <row r="114" spans="1:12" s="2" customFormat="1" x14ac:dyDescent="0.2">
      <c r="A114"/>
      <c r="B114" s="13"/>
      <c r="C114" s="4"/>
      <c r="D114"/>
      <c r="E114"/>
      <c r="F114"/>
      <c r="G114"/>
      <c r="H114"/>
      <c r="I114"/>
      <c r="J114" s="17"/>
      <c r="K114" s="124"/>
      <c r="L114" s="125"/>
    </row>
    <row r="115" spans="1:12" s="2" customFormat="1" x14ac:dyDescent="0.2">
      <c r="A115"/>
      <c r="B115" s="13"/>
      <c r="C115" s="4"/>
      <c r="D115"/>
      <c r="E115"/>
      <c r="F115"/>
      <c r="G115"/>
      <c r="H115"/>
      <c r="I115"/>
      <c r="J115" s="17"/>
      <c r="K115" s="124"/>
      <c r="L115" s="125"/>
    </row>
    <row r="116" spans="1:12" s="2" customFormat="1" x14ac:dyDescent="0.2">
      <c r="A116"/>
      <c r="B116" s="13"/>
      <c r="C116" s="4"/>
      <c r="D116"/>
      <c r="E116"/>
      <c r="F116"/>
      <c r="G116"/>
      <c r="H116"/>
      <c r="I116"/>
      <c r="J116" s="17"/>
      <c r="K116" s="124"/>
      <c r="L116" s="125"/>
    </row>
    <row r="117" spans="1:12" s="2" customFormat="1" x14ac:dyDescent="0.2">
      <c r="A117"/>
      <c r="B117" s="13"/>
      <c r="C117" s="4"/>
      <c r="D117"/>
      <c r="E117"/>
      <c r="F117"/>
      <c r="G117"/>
      <c r="H117"/>
      <c r="I117"/>
      <c r="J117" s="17"/>
      <c r="K117" s="124"/>
      <c r="L117" s="125"/>
    </row>
    <row r="118" spans="1:12" s="2" customFormat="1" x14ac:dyDescent="0.2">
      <c r="A118"/>
      <c r="B118" s="13"/>
      <c r="C118" s="4"/>
      <c r="D118"/>
      <c r="E118"/>
      <c r="F118"/>
      <c r="G118"/>
      <c r="H118"/>
      <c r="I118"/>
      <c r="J118" s="17"/>
      <c r="K118" s="124"/>
      <c r="L118" s="125"/>
    </row>
    <row r="119" spans="1:12" s="2" customFormat="1" x14ac:dyDescent="0.2">
      <c r="A119"/>
      <c r="B119" s="13"/>
      <c r="C119" s="4"/>
      <c r="D119"/>
      <c r="E119"/>
      <c r="F119"/>
      <c r="G119"/>
      <c r="H119"/>
      <c r="I119"/>
      <c r="J119" s="17"/>
      <c r="K119" s="124"/>
      <c r="L119" s="125"/>
    </row>
    <row r="120" spans="1:12" s="2" customFormat="1" x14ac:dyDescent="0.2">
      <c r="A120"/>
      <c r="B120" s="13"/>
      <c r="C120" s="4"/>
      <c r="D120"/>
      <c r="E120"/>
      <c r="F120"/>
      <c r="G120"/>
      <c r="H120"/>
      <c r="I120"/>
      <c r="J120" s="17"/>
      <c r="K120" s="124"/>
      <c r="L120" s="125"/>
    </row>
    <row r="121" spans="1:12" s="2" customFormat="1" x14ac:dyDescent="0.2">
      <c r="A121"/>
      <c r="B121" s="13"/>
      <c r="C121" s="4"/>
      <c r="D121"/>
      <c r="E121"/>
      <c r="F121"/>
      <c r="G121"/>
      <c r="H121"/>
      <c r="I121"/>
      <c r="J121" s="17"/>
      <c r="K121" s="124"/>
      <c r="L121" s="125"/>
    </row>
    <row r="122" spans="1:12" s="2" customFormat="1" x14ac:dyDescent="0.2">
      <c r="A122"/>
      <c r="B122" s="13"/>
      <c r="C122" s="4"/>
      <c r="D122"/>
      <c r="E122"/>
      <c r="F122"/>
      <c r="G122"/>
      <c r="H122"/>
      <c r="I122"/>
      <c r="J122" s="17"/>
      <c r="K122" s="124"/>
      <c r="L122" s="125"/>
    </row>
    <row r="123" spans="1:12" s="31" customFormat="1" ht="25.5" x14ac:dyDescent="0.35">
      <c r="A123"/>
      <c r="B123" s="13"/>
      <c r="C123" s="4"/>
      <c r="D123"/>
      <c r="E123"/>
      <c r="F123"/>
      <c r="G123"/>
      <c r="H123"/>
      <c r="I123"/>
      <c r="J123" s="17"/>
      <c r="K123" s="124"/>
      <c r="L123" s="125"/>
    </row>
    <row r="124" spans="1:12" s="23" customFormat="1" x14ac:dyDescent="0.2">
      <c r="A124"/>
      <c r="B124" s="13"/>
      <c r="C124" s="4"/>
      <c r="D124"/>
      <c r="E124"/>
      <c r="F124"/>
      <c r="G124"/>
      <c r="H124"/>
      <c r="I124"/>
      <c r="J124" s="17"/>
      <c r="K124" s="124"/>
      <c r="L124" s="125"/>
    </row>
    <row r="125" spans="1:12" s="23" customFormat="1" x14ac:dyDescent="0.2">
      <c r="A125"/>
      <c r="B125" s="13"/>
      <c r="C125" s="4"/>
      <c r="D125"/>
      <c r="E125"/>
      <c r="F125"/>
      <c r="G125"/>
      <c r="H125"/>
      <c r="I125"/>
      <c r="J125" s="17"/>
      <c r="K125" s="124"/>
      <c r="L125" s="125"/>
    </row>
    <row r="126" spans="1:12" s="23" customFormat="1" x14ac:dyDescent="0.2">
      <c r="A126"/>
      <c r="B126" s="13"/>
      <c r="C126" s="4"/>
      <c r="D126"/>
      <c r="E126"/>
      <c r="F126"/>
      <c r="G126"/>
      <c r="H126"/>
      <c r="I126"/>
      <c r="J126" s="17"/>
      <c r="K126" s="124"/>
      <c r="L126" s="125"/>
    </row>
    <row r="127" spans="1:12" s="23" customFormat="1" x14ac:dyDescent="0.2">
      <c r="A127"/>
      <c r="B127" s="13"/>
      <c r="C127" s="4"/>
      <c r="D127"/>
      <c r="E127"/>
      <c r="F127"/>
      <c r="G127"/>
      <c r="H127"/>
      <c r="I127"/>
      <c r="J127" s="17"/>
      <c r="K127" s="124"/>
      <c r="L127" s="125"/>
    </row>
    <row r="128" spans="1:12" s="2" customFormat="1" x14ac:dyDescent="0.2">
      <c r="A128"/>
      <c r="B128" s="13"/>
      <c r="C128" s="4"/>
      <c r="D128"/>
      <c r="E128"/>
      <c r="F128"/>
      <c r="G128"/>
      <c r="H128"/>
      <c r="I128"/>
      <c r="J128" s="17"/>
      <c r="K128" s="124"/>
      <c r="L128" s="125"/>
    </row>
    <row r="129" spans="1:12" s="15" customFormat="1" x14ac:dyDescent="0.2">
      <c r="A129"/>
      <c r="B129" s="13"/>
      <c r="C129" s="4"/>
      <c r="D129"/>
      <c r="E129"/>
      <c r="F129"/>
      <c r="G129"/>
      <c r="H129"/>
      <c r="I129"/>
      <c r="J129" s="17"/>
      <c r="K129" s="124"/>
      <c r="L129" s="125"/>
    </row>
    <row r="130" spans="1:12" s="2" customFormat="1" ht="13.5" customHeight="1" x14ac:dyDescent="0.2">
      <c r="A130"/>
      <c r="B130" s="13"/>
      <c r="C130" s="4"/>
      <c r="D130"/>
      <c r="E130"/>
      <c r="F130"/>
      <c r="G130"/>
      <c r="H130"/>
      <c r="I130"/>
      <c r="J130" s="17"/>
      <c r="K130" s="124"/>
      <c r="L130" s="125"/>
    </row>
    <row r="131" spans="1:12" s="2" customFormat="1" ht="22.5" customHeight="1" x14ac:dyDescent="0.2">
      <c r="A131"/>
      <c r="B131" s="13"/>
      <c r="C131" s="4"/>
      <c r="D131"/>
      <c r="E131"/>
      <c r="F131"/>
      <c r="G131"/>
      <c r="H131"/>
      <c r="I131"/>
      <c r="J131" s="17"/>
      <c r="K131" s="124"/>
      <c r="L131" s="125"/>
    </row>
    <row r="132" spans="1:12" s="2" customFormat="1" ht="13.5" customHeight="1" x14ac:dyDescent="0.2">
      <c r="A132"/>
      <c r="B132" s="13"/>
      <c r="C132" s="4"/>
      <c r="D132"/>
      <c r="E132"/>
      <c r="F132"/>
      <c r="G132"/>
      <c r="H132"/>
      <c r="I132"/>
      <c r="J132" s="17"/>
      <c r="K132" s="124"/>
      <c r="L132" s="125"/>
    </row>
    <row r="133" spans="1:12" s="2" customFormat="1" ht="13.5" customHeight="1" x14ac:dyDescent="0.2">
      <c r="A133"/>
      <c r="B133" s="13"/>
      <c r="C133" s="4"/>
      <c r="D133"/>
      <c r="E133"/>
      <c r="F133"/>
      <c r="G133"/>
      <c r="H133"/>
      <c r="I133"/>
      <c r="J133" s="17"/>
      <c r="K133" s="124"/>
      <c r="L133" s="125"/>
    </row>
    <row r="134" spans="1:12" s="2" customFormat="1" ht="13.5" customHeight="1" x14ac:dyDescent="0.2">
      <c r="A134"/>
      <c r="B134" s="13"/>
      <c r="C134" s="4"/>
      <c r="D134"/>
      <c r="E134"/>
      <c r="F134"/>
      <c r="G134"/>
      <c r="H134"/>
      <c r="I134"/>
      <c r="J134" s="17"/>
      <c r="K134" s="124"/>
      <c r="L134" s="125"/>
    </row>
    <row r="135" spans="1:12" s="2" customFormat="1" ht="13.5" customHeight="1" x14ac:dyDescent="0.2">
      <c r="A135"/>
      <c r="B135" s="13"/>
      <c r="C135" s="4"/>
      <c r="D135"/>
      <c r="E135"/>
      <c r="F135"/>
      <c r="G135"/>
      <c r="H135"/>
      <c r="I135"/>
      <c r="J135" s="17"/>
      <c r="K135" s="124"/>
      <c r="L135" s="125"/>
    </row>
    <row r="136" spans="1:12" s="2" customFormat="1" ht="13.5" customHeight="1" x14ac:dyDescent="0.2">
      <c r="A136"/>
      <c r="B136" s="13"/>
      <c r="C136" s="4"/>
      <c r="D136"/>
      <c r="E136"/>
      <c r="F136"/>
      <c r="G136"/>
      <c r="H136"/>
      <c r="I136"/>
      <c r="J136" s="17"/>
      <c r="K136" s="124"/>
      <c r="L136" s="125"/>
    </row>
    <row r="137" spans="1:12" s="2" customFormat="1" ht="13.5" customHeight="1" x14ac:dyDescent="0.2">
      <c r="A137"/>
      <c r="B137" s="13"/>
      <c r="C137" s="4"/>
      <c r="D137"/>
      <c r="E137"/>
      <c r="F137"/>
      <c r="G137"/>
      <c r="H137"/>
      <c r="I137"/>
      <c r="J137" s="17"/>
      <c r="K137" s="124"/>
      <c r="L137" s="125"/>
    </row>
    <row r="138" spans="1:12" s="2" customFormat="1" ht="13.5" customHeight="1" x14ac:dyDescent="0.2">
      <c r="A138"/>
      <c r="B138" s="13"/>
      <c r="C138" s="4"/>
      <c r="D138"/>
      <c r="E138"/>
      <c r="F138"/>
      <c r="G138"/>
      <c r="H138"/>
      <c r="I138"/>
      <c r="J138" s="17"/>
      <c r="K138" s="124"/>
      <c r="L138" s="125"/>
    </row>
    <row r="139" spans="1:12" s="2" customFormat="1" ht="13.5" customHeight="1" x14ac:dyDescent="0.2">
      <c r="A139"/>
      <c r="B139" s="13"/>
      <c r="C139" s="4"/>
      <c r="D139"/>
      <c r="E139"/>
      <c r="F139"/>
      <c r="G139"/>
      <c r="H139"/>
      <c r="I139"/>
      <c r="J139" s="17"/>
      <c r="K139" s="124"/>
      <c r="L139" s="125"/>
    </row>
    <row r="140" spans="1:12" s="2" customFormat="1" ht="13.5" customHeight="1" x14ac:dyDescent="0.2">
      <c r="A140"/>
      <c r="B140" s="13"/>
      <c r="C140" s="4"/>
      <c r="D140"/>
      <c r="E140"/>
      <c r="F140"/>
      <c r="G140"/>
      <c r="H140"/>
      <c r="I140"/>
      <c r="J140" s="17"/>
      <c r="K140" s="124"/>
      <c r="L140" s="125"/>
    </row>
    <row r="141" spans="1:12" s="2" customFormat="1" ht="13.5" customHeight="1" x14ac:dyDescent="0.2">
      <c r="A141"/>
      <c r="B141" s="13"/>
      <c r="C141" s="4"/>
      <c r="D141"/>
      <c r="E141"/>
      <c r="F141"/>
      <c r="G141"/>
      <c r="H141"/>
      <c r="I141"/>
      <c r="J141" s="17"/>
      <c r="K141" s="124"/>
      <c r="L141" s="125"/>
    </row>
    <row r="142" spans="1:12" s="2" customFormat="1" ht="13.5" customHeight="1" x14ac:dyDescent="0.2">
      <c r="A142"/>
      <c r="B142" s="13"/>
      <c r="C142" s="4"/>
      <c r="D142"/>
      <c r="E142"/>
      <c r="F142"/>
      <c r="G142"/>
      <c r="H142"/>
      <c r="I142"/>
      <c r="J142" s="17"/>
      <c r="K142" s="124"/>
      <c r="L142" s="125"/>
    </row>
    <row r="143" spans="1:12" s="2" customFormat="1" ht="13.5" customHeight="1" x14ac:dyDescent="0.2">
      <c r="A143"/>
      <c r="B143" s="13"/>
      <c r="C143" s="4"/>
      <c r="D143"/>
      <c r="E143"/>
      <c r="F143"/>
      <c r="G143"/>
      <c r="H143"/>
      <c r="I143"/>
      <c r="J143" s="17"/>
      <c r="K143" s="124"/>
      <c r="L143" s="125"/>
    </row>
    <row r="144" spans="1:12" s="2" customFormat="1" ht="13.5" hidden="1" customHeight="1" x14ac:dyDescent="0.2">
      <c r="A144"/>
      <c r="B144" s="13"/>
      <c r="C144" s="4"/>
      <c r="D144"/>
      <c r="E144"/>
      <c r="F144"/>
      <c r="G144"/>
      <c r="H144"/>
      <c r="I144"/>
      <c r="J144" s="17"/>
      <c r="K144" s="124"/>
      <c r="L144" s="125"/>
    </row>
    <row r="145" spans="1:12" s="2" customFormat="1" ht="13.5" customHeight="1" x14ac:dyDescent="0.2">
      <c r="A145"/>
      <c r="B145" s="13"/>
      <c r="C145" s="4"/>
      <c r="D145"/>
      <c r="E145"/>
      <c r="F145"/>
      <c r="G145"/>
      <c r="H145"/>
      <c r="I145"/>
      <c r="J145" s="17"/>
      <c r="K145" s="124"/>
      <c r="L145" s="125"/>
    </row>
    <row r="146" spans="1:12" s="2" customFormat="1" ht="13.5" customHeight="1" x14ac:dyDescent="0.2">
      <c r="A146"/>
      <c r="B146" s="13"/>
      <c r="C146" s="4"/>
      <c r="D146"/>
      <c r="E146"/>
      <c r="F146"/>
      <c r="G146"/>
      <c r="H146"/>
      <c r="I146"/>
      <c r="J146" s="17"/>
      <c r="K146" s="124"/>
      <c r="L146" s="125"/>
    </row>
    <row r="147" spans="1:12" s="2" customFormat="1" ht="13.5" customHeight="1" x14ac:dyDescent="0.2">
      <c r="A147"/>
      <c r="B147" s="13"/>
      <c r="C147" s="4"/>
      <c r="D147"/>
      <c r="E147"/>
      <c r="F147"/>
      <c r="G147"/>
      <c r="H147"/>
      <c r="I147"/>
      <c r="J147" s="17"/>
      <c r="K147" s="124"/>
      <c r="L147" s="125"/>
    </row>
    <row r="148" spans="1:12" s="2" customFormat="1" ht="13.5" customHeight="1" x14ac:dyDescent="0.2">
      <c r="A148"/>
      <c r="B148" s="13"/>
      <c r="C148" s="4"/>
      <c r="D148"/>
      <c r="E148"/>
      <c r="F148"/>
      <c r="G148"/>
      <c r="H148"/>
      <c r="I148"/>
      <c r="J148" s="17"/>
      <c r="K148" s="124"/>
      <c r="L148" s="125"/>
    </row>
    <row r="149" spans="1:12" s="2" customFormat="1" ht="13.5" customHeight="1" x14ac:dyDescent="0.2">
      <c r="A149"/>
      <c r="B149" s="13"/>
      <c r="C149" s="4"/>
      <c r="D149"/>
      <c r="E149"/>
      <c r="F149"/>
      <c r="G149"/>
      <c r="H149"/>
      <c r="I149"/>
      <c r="J149" s="17"/>
      <c r="K149" s="124"/>
      <c r="L149" s="125"/>
    </row>
    <row r="150" spans="1:12" s="2" customFormat="1" ht="13.5" customHeight="1" x14ac:dyDescent="0.2">
      <c r="A150"/>
      <c r="B150" s="13"/>
      <c r="C150" s="4"/>
      <c r="D150"/>
      <c r="E150"/>
      <c r="F150"/>
      <c r="G150"/>
      <c r="H150"/>
      <c r="I150"/>
      <c r="J150" s="17"/>
      <c r="K150" s="124"/>
      <c r="L150" s="125"/>
    </row>
    <row r="151" spans="1:12" s="2" customFormat="1" ht="13.5" customHeight="1" x14ac:dyDescent="0.2">
      <c r="A151"/>
      <c r="B151" s="13"/>
      <c r="C151" s="4"/>
      <c r="D151"/>
      <c r="E151"/>
      <c r="F151"/>
      <c r="G151"/>
      <c r="H151"/>
      <c r="I151"/>
      <c r="J151" s="17"/>
      <c r="K151" s="124"/>
      <c r="L151" s="125"/>
    </row>
    <row r="152" spans="1:12" s="2" customFormat="1" ht="13.5" customHeight="1" x14ac:dyDescent="0.2">
      <c r="A152"/>
      <c r="B152" s="13"/>
      <c r="C152" s="4"/>
      <c r="D152"/>
      <c r="E152"/>
      <c r="F152"/>
      <c r="G152"/>
      <c r="H152"/>
      <c r="I152"/>
      <c r="J152" s="17"/>
      <c r="K152" s="124"/>
      <c r="L152" s="125"/>
    </row>
    <row r="153" spans="1:12" s="2" customFormat="1" ht="13.5" customHeight="1" x14ac:dyDescent="0.2">
      <c r="A153"/>
      <c r="B153" s="13"/>
      <c r="C153" s="4"/>
      <c r="D153"/>
      <c r="E153"/>
      <c r="F153"/>
      <c r="G153"/>
      <c r="H153"/>
      <c r="I153"/>
      <c r="J153" s="17"/>
      <c r="K153" s="124"/>
      <c r="L153" s="125"/>
    </row>
    <row r="154" spans="1:12" s="2" customFormat="1" ht="14.25" customHeight="1" x14ac:dyDescent="0.2">
      <c r="A154"/>
      <c r="B154" s="13"/>
      <c r="C154" s="4"/>
      <c r="D154"/>
      <c r="E154"/>
      <c r="F154"/>
      <c r="G154"/>
      <c r="H154"/>
      <c r="I154"/>
      <c r="J154" s="17"/>
      <c r="K154" s="124"/>
      <c r="L154" s="125"/>
    </row>
    <row r="155" spans="1:12" s="2" customFormat="1" ht="33.75" customHeight="1" x14ac:dyDescent="0.2">
      <c r="A155"/>
      <c r="B155" s="13"/>
      <c r="C155" s="4"/>
      <c r="D155"/>
      <c r="E155"/>
      <c r="F155"/>
      <c r="G155"/>
      <c r="H155"/>
      <c r="I155"/>
      <c r="J155" s="17"/>
      <c r="K155" s="124"/>
      <c r="L155" s="125"/>
    </row>
    <row r="156" spans="1:12" s="2" customFormat="1" ht="13.5" customHeight="1" x14ac:dyDescent="0.2">
      <c r="A156"/>
      <c r="B156" s="13"/>
      <c r="C156" s="4"/>
      <c r="D156"/>
      <c r="E156"/>
      <c r="F156"/>
      <c r="G156"/>
      <c r="H156"/>
      <c r="I156"/>
      <c r="J156" s="17"/>
      <c r="K156" s="124"/>
      <c r="L156" s="125"/>
    </row>
    <row r="157" spans="1:12" s="2" customFormat="1" ht="13.5" customHeight="1" x14ac:dyDescent="0.2">
      <c r="A157"/>
      <c r="B157" s="13"/>
      <c r="C157" s="4"/>
      <c r="D157"/>
      <c r="E157"/>
      <c r="F157"/>
      <c r="G157"/>
      <c r="H157"/>
      <c r="I157"/>
      <c r="J157" s="17"/>
      <c r="K157" s="124"/>
      <c r="L157" s="125"/>
    </row>
    <row r="158" spans="1:12" s="2" customFormat="1" ht="13.5" customHeight="1" x14ac:dyDescent="0.2">
      <c r="A158"/>
      <c r="B158" s="13"/>
      <c r="C158" s="4"/>
      <c r="D158"/>
      <c r="E158"/>
      <c r="F158"/>
      <c r="G158"/>
      <c r="H158"/>
      <c r="I158"/>
      <c r="J158" s="17"/>
      <c r="K158" s="124"/>
      <c r="L158" s="125"/>
    </row>
    <row r="159" spans="1:12" s="2" customFormat="1" ht="13.5" customHeight="1" x14ac:dyDescent="0.2">
      <c r="A159"/>
      <c r="B159" s="13"/>
      <c r="C159" s="4"/>
      <c r="D159"/>
      <c r="E159"/>
      <c r="F159"/>
      <c r="G159"/>
      <c r="H159"/>
      <c r="I159"/>
      <c r="J159" s="17"/>
      <c r="K159" s="124"/>
      <c r="L159" s="125"/>
    </row>
    <row r="160" spans="1:12" s="2" customFormat="1" ht="13.5" customHeight="1" x14ac:dyDescent="0.2">
      <c r="A160"/>
      <c r="B160" s="13"/>
      <c r="C160" s="4"/>
      <c r="D160"/>
      <c r="E160"/>
      <c r="F160"/>
      <c r="G160"/>
      <c r="H160"/>
      <c r="I160"/>
      <c r="J160" s="17"/>
      <c r="K160" s="124"/>
      <c r="L160" s="125"/>
    </row>
    <row r="161" spans="1:12" s="2" customFormat="1" ht="13.5" customHeight="1" x14ac:dyDescent="0.2">
      <c r="A161"/>
      <c r="B161" s="13"/>
      <c r="C161" s="4"/>
      <c r="D161"/>
      <c r="E161"/>
      <c r="F161"/>
      <c r="G161"/>
      <c r="H161"/>
      <c r="I161"/>
      <c r="J161" s="17"/>
      <c r="K161" s="124"/>
      <c r="L161" s="125"/>
    </row>
    <row r="162" spans="1:12" s="2" customFormat="1" ht="13.5" customHeight="1" x14ac:dyDescent="0.2">
      <c r="A162"/>
      <c r="B162" s="13"/>
      <c r="C162" s="4"/>
      <c r="D162"/>
      <c r="E162"/>
      <c r="F162"/>
      <c r="G162"/>
      <c r="H162"/>
      <c r="I162"/>
      <c r="J162" s="17"/>
      <c r="K162" s="124"/>
      <c r="L162" s="125"/>
    </row>
    <row r="164" spans="1:12" s="2" customFormat="1" x14ac:dyDescent="0.2">
      <c r="A164"/>
      <c r="B164" s="13"/>
      <c r="C164" s="4"/>
      <c r="D164"/>
      <c r="E164"/>
      <c r="F164"/>
      <c r="G164"/>
      <c r="H164"/>
      <c r="I164"/>
      <c r="J164" s="17"/>
      <c r="K164" s="124"/>
      <c r="L164" s="125"/>
    </row>
    <row r="165" spans="1:12" s="2" customFormat="1" ht="15" customHeight="1" x14ac:dyDescent="0.2">
      <c r="A165"/>
      <c r="B165" s="13"/>
      <c r="C165" s="4"/>
      <c r="D165"/>
      <c r="E165"/>
      <c r="F165"/>
      <c r="G165"/>
      <c r="H165"/>
      <c r="I165"/>
      <c r="J165" s="17"/>
      <c r="K165" s="124"/>
      <c r="L165" s="125"/>
    </row>
    <row r="166" spans="1:12" s="2" customFormat="1" ht="15" customHeight="1" x14ac:dyDescent="0.2">
      <c r="A166"/>
      <c r="B166" s="13"/>
      <c r="C166" s="4"/>
      <c r="D166"/>
      <c r="E166"/>
      <c r="F166"/>
      <c r="G166"/>
      <c r="H166"/>
      <c r="I166"/>
      <c r="J166" s="17"/>
      <c r="K166" s="124"/>
      <c r="L166" s="125"/>
    </row>
    <row r="167" spans="1:12" s="2" customFormat="1" ht="15" customHeight="1" x14ac:dyDescent="0.2">
      <c r="A167"/>
      <c r="B167" s="13"/>
      <c r="C167" s="4"/>
      <c r="D167"/>
      <c r="E167"/>
      <c r="F167"/>
      <c r="G167"/>
      <c r="H167"/>
      <c r="I167"/>
      <c r="J167" s="17"/>
      <c r="K167" s="124"/>
      <c r="L167" s="125"/>
    </row>
    <row r="168" spans="1:12" s="2" customFormat="1" x14ac:dyDescent="0.2">
      <c r="A168"/>
      <c r="B168" s="13"/>
      <c r="C168" s="4"/>
      <c r="D168"/>
      <c r="E168"/>
      <c r="F168"/>
      <c r="G168"/>
      <c r="H168"/>
      <c r="I168"/>
      <c r="J168" s="17"/>
      <c r="K168" s="124"/>
      <c r="L168" s="125"/>
    </row>
    <row r="169" spans="1:12" s="2" customFormat="1" x14ac:dyDescent="0.2">
      <c r="A169"/>
      <c r="B169" s="13"/>
      <c r="C169" s="4"/>
      <c r="D169"/>
      <c r="E169"/>
      <c r="F169"/>
      <c r="G169"/>
      <c r="H169"/>
      <c r="I169"/>
      <c r="J169" s="17"/>
      <c r="K169" s="124"/>
      <c r="L169" s="125"/>
    </row>
    <row r="170" spans="1:12" s="2" customFormat="1" x14ac:dyDescent="0.2">
      <c r="A170"/>
      <c r="B170" s="13"/>
      <c r="C170" s="4"/>
      <c r="D170"/>
      <c r="E170"/>
      <c r="F170"/>
      <c r="G170"/>
      <c r="H170"/>
      <c r="I170"/>
      <c r="J170" s="17"/>
      <c r="K170" s="124"/>
      <c r="L170" s="125"/>
    </row>
    <row r="171" spans="1:12" s="2" customFormat="1" x14ac:dyDescent="0.2">
      <c r="A171"/>
      <c r="B171" s="13"/>
      <c r="C171" s="4"/>
      <c r="D171"/>
      <c r="E171"/>
      <c r="F171"/>
      <c r="G171"/>
      <c r="H171"/>
      <c r="I171"/>
      <c r="J171" s="17"/>
      <c r="K171" s="124"/>
      <c r="L171" s="125"/>
    </row>
    <row r="172" spans="1:12" s="2" customFormat="1" x14ac:dyDescent="0.2">
      <c r="A172"/>
      <c r="B172" s="13"/>
      <c r="C172" s="4"/>
      <c r="D172"/>
      <c r="E172"/>
      <c r="F172"/>
      <c r="G172"/>
      <c r="H172"/>
      <c r="I172"/>
      <c r="J172" s="17"/>
      <c r="K172" s="124"/>
      <c r="L172" s="125"/>
    </row>
    <row r="173" spans="1:12" s="2" customFormat="1" x14ac:dyDescent="0.2">
      <c r="A173"/>
      <c r="B173" s="13"/>
      <c r="C173" s="4"/>
      <c r="D173"/>
      <c r="E173"/>
      <c r="F173"/>
      <c r="G173"/>
      <c r="H173"/>
      <c r="I173"/>
      <c r="J173" s="17"/>
      <c r="K173" s="124"/>
      <c r="L173" s="125"/>
    </row>
    <row r="174" spans="1:12" s="2" customFormat="1" x14ac:dyDescent="0.2">
      <c r="A174"/>
      <c r="B174" s="13"/>
      <c r="C174" s="4"/>
      <c r="D174"/>
      <c r="E174"/>
      <c r="F174"/>
      <c r="G174"/>
      <c r="H174"/>
      <c r="I174"/>
      <c r="J174" s="17"/>
      <c r="K174" s="124"/>
      <c r="L174" s="125"/>
    </row>
    <row r="175" spans="1:12" s="2" customFormat="1" x14ac:dyDescent="0.2">
      <c r="A175"/>
      <c r="B175" s="13"/>
      <c r="C175" s="4"/>
      <c r="D175"/>
      <c r="E175"/>
      <c r="F175"/>
      <c r="G175"/>
      <c r="H175"/>
      <c r="I175"/>
      <c r="J175" s="17"/>
      <c r="K175" s="124"/>
      <c r="L175" s="125"/>
    </row>
    <row r="176" spans="1:12" s="2" customFormat="1" x14ac:dyDescent="0.2">
      <c r="A176"/>
      <c r="B176" s="13"/>
      <c r="C176" s="4"/>
      <c r="D176"/>
      <c r="E176"/>
      <c r="F176"/>
      <c r="G176"/>
      <c r="H176"/>
      <c r="I176"/>
      <c r="J176" s="17"/>
      <c r="K176" s="124"/>
      <c r="L176" s="125"/>
    </row>
    <row r="177" spans="1:12" s="2" customFormat="1" x14ac:dyDescent="0.2">
      <c r="A177"/>
      <c r="B177" s="13"/>
      <c r="C177" s="4"/>
      <c r="D177"/>
      <c r="E177"/>
      <c r="F177"/>
      <c r="G177"/>
      <c r="H177"/>
      <c r="I177"/>
      <c r="J177" s="17"/>
      <c r="K177" s="124"/>
      <c r="L177" s="125"/>
    </row>
    <row r="178" spans="1:12" s="2" customFormat="1" x14ac:dyDescent="0.2">
      <c r="A178"/>
      <c r="B178" s="13"/>
      <c r="C178" s="4"/>
      <c r="D178"/>
      <c r="E178"/>
      <c r="F178"/>
      <c r="G178"/>
      <c r="H178"/>
      <c r="I178"/>
      <c r="J178" s="17"/>
      <c r="K178" s="124"/>
      <c r="L178" s="125"/>
    </row>
    <row r="179" spans="1:12" s="2" customFormat="1" x14ac:dyDescent="0.2">
      <c r="A179"/>
      <c r="B179" s="13"/>
      <c r="C179" s="4"/>
      <c r="D179"/>
      <c r="E179"/>
      <c r="F179"/>
      <c r="G179"/>
      <c r="H179"/>
      <c r="I179"/>
      <c r="J179" s="17"/>
      <c r="K179" s="124"/>
      <c r="L179" s="125"/>
    </row>
    <row r="180" spans="1:12" s="2" customFormat="1" x14ac:dyDescent="0.2">
      <c r="A180"/>
      <c r="B180" s="13"/>
      <c r="C180" s="4"/>
      <c r="D180"/>
      <c r="E180"/>
      <c r="F180"/>
      <c r="G180"/>
      <c r="H180"/>
      <c r="I180"/>
      <c r="J180" s="17"/>
      <c r="K180" s="124"/>
      <c r="L180" s="125"/>
    </row>
    <row r="181" spans="1:12" s="2" customFormat="1" x14ac:dyDescent="0.2">
      <c r="A181"/>
      <c r="B181" s="13"/>
      <c r="C181" s="4"/>
      <c r="D181"/>
      <c r="E181"/>
      <c r="F181"/>
      <c r="G181"/>
      <c r="H181"/>
      <c r="I181"/>
      <c r="J181" s="17"/>
      <c r="K181" s="124"/>
      <c r="L181" s="125"/>
    </row>
    <row r="182" spans="1:12" s="2" customFormat="1" x14ac:dyDescent="0.2">
      <c r="A182"/>
      <c r="B182" s="13"/>
      <c r="C182" s="4"/>
      <c r="D182"/>
      <c r="E182"/>
      <c r="F182"/>
      <c r="G182"/>
      <c r="H182"/>
      <c r="I182"/>
      <c r="J182" s="17"/>
      <c r="K182" s="124"/>
      <c r="L182" s="125"/>
    </row>
    <row r="183" spans="1:12" s="2" customFormat="1" x14ac:dyDescent="0.2">
      <c r="A183"/>
      <c r="B183" s="13"/>
      <c r="C183" s="4"/>
      <c r="D183"/>
      <c r="E183"/>
      <c r="F183"/>
      <c r="G183"/>
      <c r="H183"/>
      <c r="I183"/>
      <c r="J183" s="17"/>
      <c r="K183" s="124"/>
      <c r="L183" s="125"/>
    </row>
    <row r="184" spans="1:12" s="2" customFormat="1" x14ac:dyDescent="0.2">
      <c r="A184"/>
      <c r="B184" s="13"/>
      <c r="C184" s="4"/>
      <c r="D184"/>
      <c r="E184"/>
      <c r="F184"/>
      <c r="G184"/>
      <c r="H184"/>
      <c r="I184"/>
      <c r="J184" s="17"/>
      <c r="K184" s="124"/>
      <c r="L184" s="125"/>
    </row>
    <row r="185" spans="1:12" s="2" customFormat="1" x14ac:dyDescent="0.2">
      <c r="A185"/>
      <c r="B185" s="13"/>
      <c r="C185" s="4"/>
      <c r="D185"/>
      <c r="E185"/>
      <c r="F185"/>
      <c r="G185"/>
      <c r="H185"/>
      <c r="I185"/>
      <c r="J185" s="17"/>
      <c r="K185" s="124"/>
      <c r="L185" s="125"/>
    </row>
    <row r="186" spans="1:12" s="2" customFormat="1" x14ac:dyDescent="0.2">
      <c r="A186"/>
      <c r="B186" s="13"/>
      <c r="C186" s="4"/>
      <c r="D186"/>
      <c r="E186"/>
      <c r="F186"/>
      <c r="G186"/>
      <c r="H186"/>
      <c r="I186"/>
      <c r="J186" s="17"/>
      <c r="K186" s="124"/>
      <c r="L186" s="125"/>
    </row>
    <row r="187" spans="1:12" s="2" customFormat="1" x14ac:dyDescent="0.2">
      <c r="A187"/>
      <c r="B187" s="13"/>
      <c r="C187" s="4"/>
      <c r="D187"/>
      <c r="E187"/>
      <c r="F187"/>
      <c r="G187"/>
      <c r="H187"/>
      <c r="I187"/>
      <c r="J187" s="17"/>
      <c r="K187" s="124"/>
      <c r="L187" s="125"/>
    </row>
    <row r="188" spans="1:12" s="23" customFormat="1" x14ac:dyDescent="0.2">
      <c r="A188"/>
      <c r="B188" s="13"/>
      <c r="C188" s="4"/>
      <c r="D188"/>
      <c r="E188"/>
      <c r="F188"/>
      <c r="G188"/>
      <c r="H188"/>
      <c r="I188"/>
      <c r="J188" s="17"/>
      <c r="K188" s="124"/>
      <c r="L188" s="125"/>
    </row>
    <row r="189" spans="1:12" s="23" customFormat="1" x14ac:dyDescent="0.2">
      <c r="A189"/>
      <c r="B189" s="13"/>
      <c r="C189" s="4"/>
      <c r="D189"/>
      <c r="E189"/>
      <c r="F189"/>
      <c r="G189"/>
      <c r="H189"/>
      <c r="I189"/>
      <c r="J189" s="17"/>
      <c r="K189" s="124"/>
      <c r="L189" s="125"/>
    </row>
    <row r="190" spans="1:12" s="23" customFormat="1" x14ac:dyDescent="0.2">
      <c r="A190"/>
      <c r="B190" s="13"/>
      <c r="C190" s="4"/>
      <c r="D190"/>
      <c r="E190"/>
      <c r="F190"/>
      <c r="G190"/>
      <c r="H190"/>
      <c r="I190"/>
      <c r="J190" s="17"/>
      <c r="K190" s="124"/>
      <c r="L190" s="125"/>
    </row>
    <row r="191" spans="1:12" s="23" customFormat="1" x14ac:dyDescent="0.2">
      <c r="A191"/>
      <c r="B191" s="13"/>
      <c r="C191" s="4"/>
      <c r="D191"/>
      <c r="E191"/>
      <c r="F191"/>
      <c r="G191"/>
      <c r="H191"/>
      <c r="I191"/>
      <c r="J191" s="17"/>
      <c r="K191" s="124"/>
      <c r="L191" s="125"/>
    </row>
    <row r="192" spans="1:12" s="23" customFormat="1" x14ac:dyDescent="0.2">
      <c r="A192"/>
      <c r="B192" s="13"/>
      <c r="C192" s="4"/>
      <c r="D192"/>
      <c r="E192"/>
      <c r="F192"/>
      <c r="G192"/>
      <c r="H192"/>
      <c r="I192"/>
      <c r="J192" s="17"/>
      <c r="K192" s="124"/>
      <c r="L192" s="125"/>
    </row>
    <row r="193" spans="1:12" s="23" customFormat="1" x14ac:dyDescent="0.2">
      <c r="A193"/>
      <c r="B193" s="13"/>
      <c r="C193" s="4"/>
      <c r="D193"/>
      <c r="E193"/>
      <c r="F193"/>
      <c r="G193"/>
      <c r="H193"/>
      <c r="I193"/>
      <c r="J193" s="17"/>
      <c r="K193" s="124"/>
      <c r="L193" s="125"/>
    </row>
    <row r="194" spans="1:12" s="2" customFormat="1" x14ac:dyDescent="0.2">
      <c r="A194"/>
      <c r="B194" s="13"/>
      <c r="C194" s="4"/>
      <c r="D194"/>
      <c r="E194"/>
      <c r="F194"/>
      <c r="G194"/>
      <c r="H194"/>
      <c r="I194"/>
      <c r="J194" s="17"/>
      <c r="K194" s="124"/>
      <c r="L194" s="125"/>
    </row>
    <row r="195" spans="1:12" s="2" customFormat="1" x14ac:dyDescent="0.2">
      <c r="A195"/>
      <c r="B195" s="13"/>
      <c r="C195" s="4"/>
      <c r="D195"/>
      <c r="E195"/>
      <c r="F195"/>
      <c r="G195"/>
      <c r="H195"/>
      <c r="I195"/>
      <c r="J195" s="17"/>
      <c r="K195" s="124"/>
      <c r="L195" s="125"/>
    </row>
    <row r="196" spans="1:12" s="2" customFormat="1" x14ac:dyDescent="0.2">
      <c r="A196"/>
      <c r="B196" s="13"/>
      <c r="C196" s="4"/>
      <c r="D196"/>
      <c r="E196"/>
      <c r="F196"/>
      <c r="G196"/>
      <c r="H196"/>
      <c r="I196"/>
      <c r="J196" s="17"/>
      <c r="K196" s="124"/>
      <c r="L196" s="125"/>
    </row>
    <row r="197" spans="1:12" s="2" customFormat="1" ht="39" customHeight="1" x14ac:dyDescent="0.2">
      <c r="A197"/>
      <c r="B197" s="13"/>
      <c r="C197" s="4"/>
      <c r="D197"/>
      <c r="E197"/>
      <c r="F197"/>
      <c r="G197"/>
      <c r="H197"/>
      <c r="I197"/>
      <c r="J197" s="17"/>
      <c r="K197" s="124"/>
      <c r="L197" s="125"/>
    </row>
    <row r="198" spans="1:12" s="18" customFormat="1" ht="25.5" x14ac:dyDescent="0.35">
      <c r="A198"/>
      <c r="B198" s="13"/>
      <c r="C198" s="4"/>
      <c r="D198"/>
      <c r="E198"/>
      <c r="F198"/>
      <c r="G198"/>
      <c r="H198"/>
      <c r="I198"/>
      <c r="J198" s="17"/>
      <c r="K198" s="124"/>
      <c r="L198" s="125"/>
    </row>
    <row r="199" spans="1:12" s="2" customFormat="1" x14ac:dyDescent="0.2">
      <c r="A199"/>
      <c r="B199" s="13"/>
      <c r="C199" s="4"/>
      <c r="D199"/>
      <c r="E199"/>
      <c r="F199"/>
      <c r="G199"/>
      <c r="H199"/>
      <c r="I199"/>
      <c r="J199" s="17"/>
      <c r="K199" s="124"/>
      <c r="L199" s="125"/>
    </row>
    <row r="200" spans="1:12" s="2" customFormat="1" x14ac:dyDescent="0.2">
      <c r="A200"/>
      <c r="B200" s="13"/>
      <c r="C200" s="4"/>
      <c r="D200"/>
      <c r="E200"/>
      <c r="F200"/>
      <c r="G200"/>
      <c r="H200"/>
      <c r="I200"/>
      <c r="J200" s="17"/>
      <c r="K200" s="124"/>
      <c r="L200" s="125"/>
    </row>
    <row r="201" spans="1:12" s="2" customFormat="1" x14ac:dyDescent="0.2">
      <c r="A201"/>
      <c r="B201" s="13"/>
      <c r="C201" s="4"/>
      <c r="D201"/>
      <c r="E201"/>
      <c r="F201"/>
      <c r="G201"/>
      <c r="H201"/>
      <c r="I201"/>
      <c r="J201" s="17"/>
      <c r="K201" s="124"/>
      <c r="L201" s="125"/>
    </row>
    <row r="202" spans="1:12" s="2" customFormat="1" x14ac:dyDescent="0.2">
      <c r="A202"/>
      <c r="B202" s="13"/>
      <c r="C202" s="4"/>
      <c r="D202"/>
      <c r="E202"/>
      <c r="F202"/>
      <c r="G202"/>
      <c r="H202"/>
      <c r="I202"/>
      <c r="J202" s="17"/>
      <c r="K202" s="124"/>
      <c r="L202" s="125"/>
    </row>
    <row r="203" spans="1:12" s="2" customFormat="1" x14ac:dyDescent="0.2">
      <c r="A203"/>
      <c r="B203" s="13"/>
      <c r="C203" s="4"/>
      <c r="D203"/>
      <c r="E203"/>
      <c r="F203"/>
      <c r="G203"/>
      <c r="H203"/>
      <c r="I203"/>
      <c r="J203" s="17"/>
      <c r="K203" s="124"/>
      <c r="L203" s="125"/>
    </row>
    <row r="208" spans="1:12" ht="15" customHeight="1" x14ac:dyDescent="0.2"/>
    <row r="209" spans="1:12" ht="15" customHeight="1" x14ac:dyDescent="0.2"/>
    <row r="223" spans="1:12" s="2" customFormat="1" x14ac:dyDescent="0.2">
      <c r="A223"/>
      <c r="B223" s="13"/>
      <c r="C223" s="4"/>
      <c r="D223"/>
      <c r="E223"/>
      <c r="F223"/>
      <c r="G223"/>
      <c r="H223"/>
      <c r="I223"/>
      <c r="J223" s="17"/>
      <c r="K223" s="124"/>
      <c r="L223" s="125"/>
    </row>
    <row r="224" spans="1:12" s="2" customFormat="1" x14ac:dyDescent="0.2">
      <c r="A224"/>
      <c r="B224" s="13"/>
      <c r="C224" s="4"/>
      <c r="D224"/>
      <c r="E224"/>
      <c r="F224"/>
      <c r="G224"/>
      <c r="H224"/>
      <c r="I224"/>
      <c r="J224" s="17"/>
      <c r="K224" s="124"/>
      <c r="L224" s="125"/>
    </row>
    <row r="225" spans="1:12" s="2" customFormat="1" x14ac:dyDescent="0.2">
      <c r="A225"/>
      <c r="B225" s="13"/>
      <c r="C225" s="4"/>
      <c r="D225"/>
      <c r="E225"/>
      <c r="F225"/>
      <c r="G225"/>
      <c r="H225"/>
      <c r="I225"/>
      <c r="J225" s="17"/>
      <c r="K225" s="124"/>
      <c r="L225" s="125"/>
    </row>
    <row r="226" spans="1:12" s="2" customFormat="1" x14ac:dyDescent="0.2">
      <c r="A226"/>
      <c r="B226" s="13"/>
      <c r="C226" s="4"/>
      <c r="D226"/>
      <c r="E226"/>
      <c r="F226"/>
      <c r="G226"/>
      <c r="H226"/>
      <c r="I226"/>
      <c r="J226" s="17"/>
      <c r="K226" s="124"/>
      <c r="L226" s="125"/>
    </row>
    <row r="227" spans="1:12" s="2" customFormat="1" x14ac:dyDescent="0.2">
      <c r="A227"/>
      <c r="B227" s="13"/>
      <c r="C227" s="4"/>
      <c r="D227"/>
      <c r="E227"/>
      <c r="F227"/>
      <c r="G227"/>
      <c r="H227"/>
      <c r="I227"/>
      <c r="J227" s="17"/>
      <c r="K227" s="124"/>
      <c r="L227" s="125"/>
    </row>
    <row r="228" spans="1:12" s="2" customFormat="1" x14ac:dyDescent="0.2">
      <c r="A228"/>
      <c r="B228" s="13"/>
      <c r="C228" s="4"/>
      <c r="D228"/>
      <c r="E228"/>
      <c r="F228"/>
      <c r="G228"/>
      <c r="H228"/>
      <c r="I228"/>
      <c r="J228" s="17"/>
      <c r="K228" s="124"/>
      <c r="L228" s="125"/>
    </row>
    <row r="229" spans="1:12" s="2" customFormat="1" x14ac:dyDescent="0.2">
      <c r="A229"/>
      <c r="B229" s="13"/>
      <c r="C229" s="4"/>
      <c r="D229"/>
      <c r="E229"/>
      <c r="F229"/>
      <c r="G229"/>
      <c r="H229"/>
      <c r="I229"/>
      <c r="J229" s="17"/>
      <c r="K229" s="124"/>
      <c r="L229" s="125"/>
    </row>
    <row r="230" spans="1:12" s="2" customFormat="1" x14ac:dyDescent="0.2">
      <c r="A230"/>
      <c r="B230" s="13"/>
      <c r="C230" s="4"/>
      <c r="D230"/>
      <c r="E230"/>
      <c r="F230"/>
      <c r="G230"/>
      <c r="H230"/>
      <c r="I230"/>
      <c r="J230" s="17"/>
      <c r="K230" s="124"/>
      <c r="L230" s="125"/>
    </row>
  </sheetData>
  <sheetProtection algorithmName="SHA-512" hashValue="DkZHhUKswMOcJ3xlt9lh++BFnMMYudJRrKgdZ2/UKym0bB/6P1zowOIhK0yxVRJkwdcLOUP/wDJnkEkY1Lzhgg==" saltValue="9DAa2Uh9TzyQYbkEZKfIzA==" spinCount="100000" sheet="1" selectLockedCells="1" pivotTables="0" selectUnlockedCells="1"/>
  <mergeCells count="1">
    <mergeCell ref="A1:L1"/>
  </mergeCells>
  <phoneticPr fontId="0" type="noConversion"/>
  <conditionalFormatting sqref="B51">
    <cfRule type="containsText" dxfId="0" priority="1" operator="containsText" text="N/A">
      <formula>NOT(ISERROR(SEARCH("N/A",B51)))</formula>
    </cfRule>
  </conditionalFormatting>
  <printOptions horizontalCentered="1"/>
  <pageMargins left="0.59055118110236227" right="0.47244094488188981" top="0.74803149606299213" bottom="0.27559055118110237" header="0.59055118110236227" footer="0.11811023622047245"/>
  <pageSetup paperSize="9" scale="56" firstPageNumber="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theme="9" tint="-0.249977111117893"/>
    <pageSetUpPr fitToPage="1"/>
  </sheetPr>
  <dimension ref="A1:N222"/>
  <sheetViews>
    <sheetView showGridLines="0" zoomScaleNormal="100" zoomScaleSheetLayoutView="100" workbookViewId="0">
      <selection sqref="A1:L1"/>
    </sheetView>
  </sheetViews>
  <sheetFormatPr baseColWidth="10" defaultColWidth="11.42578125" defaultRowHeight="12.75" x14ac:dyDescent="0.2"/>
  <cols>
    <col min="1" max="1" width="21.85546875" customWidth="1"/>
    <col min="2" max="2" width="17.7109375" style="13" customWidth="1"/>
    <col min="3" max="3" width="16.7109375" style="4" customWidth="1"/>
    <col min="4" max="5" width="11.5703125" customWidth="1"/>
    <col min="6" max="6" width="15.42578125" customWidth="1"/>
    <col min="7" max="9" width="15.5703125" customWidth="1"/>
    <col min="10" max="10" width="17.7109375" style="17" bestFit="1" customWidth="1"/>
    <col min="11" max="11" width="18.7109375" style="124" customWidth="1"/>
    <col min="12" max="12" width="18.7109375" style="125" customWidth="1"/>
    <col min="13" max="13" width="7.140625" customWidth="1"/>
  </cols>
  <sheetData>
    <row r="1" spans="1:14" s="2" customFormat="1" ht="35.25" x14ac:dyDescent="0.45">
      <c r="A1" s="500" t="s">
        <v>116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195"/>
    </row>
    <row r="2" spans="1:14" s="107" customFormat="1" ht="31.5" customHeight="1" x14ac:dyDescent="0.4">
      <c r="A2" s="133" t="s">
        <v>83</v>
      </c>
      <c r="B2" s="97"/>
      <c r="C2" s="211"/>
      <c r="D2" s="211"/>
      <c r="E2" s="211"/>
      <c r="F2" s="211"/>
      <c r="G2" s="211"/>
      <c r="H2" s="249"/>
      <c r="I2" s="249"/>
      <c r="J2" s="211"/>
      <c r="K2" s="78"/>
      <c r="L2" s="99"/>
      <c r="M2" s="110"/>
    </row>
    <row r="3" spans="1:14" s="107" customFormat="1" x14ac:dyDescent="0.2">
      <c r="A3" s="254" t="s">
        <v>96</v>
      </c>
      <c r="B3" s="156" t="s">
        <v>97</v>
      </c>
      <c r="C3" s="156" t="s">
        <v>98</v>
      </c>
      <c r="D3" s="156" t="s">
        <v>99</v>
      </c>
      <c r="E3" s="156" t="s">
        <v>99</v>
      </c>
      <c r="F3" s="156" t="s">
        <v>99</v>
      </c>
      <c r="G3" s="156" t="s">
        <v>103</v>
      </c>
      <c r="H3" s="156" t="s">
        <v>103</v>
      </c>
      <c r="I3" s="157" t="s">
        <v>105</v>
      </c>
      <c r="J3" s="157" t="s">
        <v>271</v>
      </c>
      <c r="K3" s="157" t="s">
        <v>107</v>
      </c>
      <c r="L3" s="158" t="s">
        <v>109</v>
      </c>
      <c r="M3" s="110"/>
    </row>
    <row r="4" spans="1:14" s="107" customFormat="1" x14ac:dyDescent="0.2">
      <c r="A4" s="255"/>
      <c r="B4" s="159"/>
      <c r="C4" s="160" t="s">
        <v>1</v>
      </c>
      <c r="D4" s="160" t="s">
        <v>100</v>
      </c>
      <c r="E4" s="160" t="s">
        <v>101</v>
      </c>
      <c r="F4" s="160" t="s">
        <v>102</v>
      </c>
      <c r="G4" s="160" t="s">
        <v>104</v>
      </c>
      <c r="H4" s="160" t="s">
        <v>101</v>
      </c>
      <c r="I4" s="161" t="s">
        <v>106</v>
      </c>
      <c r="J4" s="161" t="s">
        <v>272</v>
      </c>
      <c r="K4" s="161" t="s">
        <v>108</v>
      </c>
      <c r="L4" s="162" t="s">
        <v>110</v>
      </c>
      <c r="M4" s="110"/>
    </row>
    <row r="5" spans="1:14" s="107" customFormat="1" ht="12.75" customHeight="1" x14ac:dyDescent="0.2">
      <c r="A5" s="74">
        <v>746722</v>
      </c>
      <c r="B5" s="212" t="s">
        <v>2</v>
      </c>
      <c r="C5" s="213" t="s">
        <v>33</v>
      </c>
      <c r="D5" s="213">
        <v>18</v>
      </c>
      <c r="E5" s="213">
        <v>6.48</v>
      </c>
      <c r="F5" s="213">
        <v>19.690000000000001</v>
      </c>
      <c r="G5" s="213">
        <v>36</v>
      </c>
      <c r="H5" s="246">
        <f>E5*G5</f>
        <v>233.28000000000003</v>
      </c>
      <c r="I5" s="248" t="s">
        <v>3</v>
      </c>
      <c r="J5" s="213" t="s">
        <v>270</v>
      </c>
      <c r="K5" s="412">
        <v>15.35</v>
      </c>
      <c r="L5" s="413">
        <f>K5*(100%-INTRODUCCIÓN!$O$2)</f>
        <v>15.35</v>
      </c>
      <c r="M5" s="110"/>
      <c r="N5" s="108"/>
    </row>
    <row r="6" spans="1:14" s="107" customFormat="1" ht="12.75" customHeight="1" x14ac:dyDescent="0.2">
      <c r="A6" s="74">
        <v>746723</v>
      </c>
      <c r="B6" s="212" t="s">
        <v>2</v>
      </c>
      <c r="C6" s="213" t="s">
        <v>66</v>
      </c>
      <c r="D6" s="213">
        <v>10</v>
      </c>
      <c r="E6" s="246">
        <v>7.2</v>
      </c>
      <c r="F6" s="213">
        <v>21.87</v>
      </c>
      <c r="G6" s="213">
        <v>30</v>
      </c>
      <c r="H6" s="246">
        <f>E6*G6</f>
        <v>216</v>
      </c>
      <c r="I6" s="248" t="s">
        <v>3</v>
      </c>
      <c r="J6" s="213" t="s">
        <v>270</v>
      </c>
      <c r="K6" s="412">
        <v>15.35</v>
      </c>
      <c r="L6" s="413">
        <f>K6*(100%-INTRODUCCIÓN!$O$2)</f>
        <v>15.35</v>
      </c>
      <c r="M6" s="110"/>
      <c r="N6" s="108"/>
    </row>
    <row r="7" spans="1:14" s="2" customFormat="1" ht="12.75" customHeight="1" x14ac:dyDescent="0.45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10"/>
      <c r="N7" s="108"/>
    </row>
    <row r="8" spans="1:14" ht="26.25" x14ac:dyDescent="0.4">
      <c r="A8" s="165" t="s">
        <v>117</v>
      </c>
      <c r="B8" s="11"/>
      <c r="C8" s="25"/>
      <c r="D8" s="25"/>
      <c r="E8" s="25"/>
      <c r="F8" s="25"/>
      <c r="G8" s="25"/>
      <c r="H8" s="25"/>
      <c r="I8" s="25"/>
      <c r="J8" s="83"/>
      <c r="K8" s="130"/>
      <c r="L8" s="99"/>
      <c r="N8" s="108"/>
    </row>
    <row r="9" spans="1:14" x14ac:dyDescent="0.2">
      <c r="A9" s="254" t="s">
        <v>96</v>
      </c>
      <c r="B9" s="156" t="s">
        <v>97</v>
      </c>
      <c r="C9" s="156" t="s">
        <v>98</v>
      </c>
      <c r="D9" s="156" t="s">
        <v>99</v>
      </c>
      <c r="E9" s="156" t="s">
        <v>99</v>
      </c>
      <c r="F9" s="156" t="s">
        <v>99</v>
      </c>
      <c r="G9" s="156" t="s">
        <v>103</v>
      </c>
      <c r="H9" s="156" t="s">
        <v>103</v>
      </c>
      <c r="I9" s="157" t="s">
        <v>105</v>
      </c>
      <c r="J9" s="157" t="s">
        <v>267</v>
      </c>
      <c r="K9" s="157" t="s">
        <v>107</v>
      </c>
      <c r="L9" s="158" t="s">
        <v>109</v>
      </c>
      <c r="N9" s="108"/>
    </row>
    <row r="10" spans="1:14" x14ac:dyDescent="0.2">
      <c r="A10" s="255"/>
      <c r="B10" s="159"/>
      <c r="C10" s="160" t="s">
        <v>1</v>
      </c>
      <c r="D10" s="160" t="s">
        <v>100</v>
      </c>
      <c r="E10" s="160" t="s">
        <v>101</v>
      </c>
      <c r="F10" s="160" t="s">
        <v>102</v>
      </c>
      <c r="G10" s="160" t="s">
        <v>104</v>
      </c>
      <c r="H10" s="160" t="s">
        <v>101</v>
      </c>
      <c r="I10" s="161" t="s">
        <v>106</v>
      </c>
      <c r="J10" s="161" t="s">
        <v>268</v>
      </c>
      <c r="K10" s="161" t="s">
        <v>108</v>
      </c>
      <c r="L10" s="162" t="s">
        <v>110</v>
      </c>
      <c r="N10" s="108"/>
    </row>
    <row r="11" spans="1:14" x14ac:dyDescent="0.2">
      <c r="A11" s="74">
        <v>746695</v>
      </c>
      <c r="B11" s="73" t="s">
        <v>2</v>
      </c>
      <c r="C11" s="42" t="s">
        <v>4</v>
      </c>
      <c r="D11" s="42">
        <v>16</v>
      </c>
      <c r="E11" s="42">
        <v>5.76</v>
      </c>
      <c r="F11" s="42">
        <v>15</v>
      </c>
      <c r="G11" s="42">
        <v>36</v>
      </c>
      <c r="H11" s="246">
        <f>E11*G11</f>
        <v>207.35999999999999</v>
      </c>
      <c r="I11" s="42" t="s">
        <v>3</v>
      </c>
      <c r="J11" s="42" t="s">
        <v>270</v>
      </c>
      <c r="K11" s="412">
        <v>20.399999999999999</v>
      </c>
      <c r="L11" s="413">
        <f>K11*(100%-INTRODUCCIÓN!$O$2)</f>
        <v>20.399999999999999</v>
      </c>
      <c r="N11" s="108"/>
    </row>
    <row r="12" spans="1:14" x14ac:dyDescent="0.2">
      <c r="A12" s="74">
        <v>746704</v>
      </c>
      <c r="B12" s="73" t="s">
        <v>2</v>
      </c>
      <c r="C12" s="42" t="s">
        <v>22</v>
      </c>
      <c r="D12" s="42">
        <v>10</v>
      </c>
      <c r="E12" s="42">
        <v>7.2</v>
      </c>
      <c r="F12" s="42">
        <v>19</v>
      </c>
      <c r="G12" s="42">
        <v>28</v>
      </c>
      <c r="H12" s="246">
        <f>E12*G12</f>
        <v>201.6</v>
      </c>
      <c r="I12" s="42" t="s">
        <v>3</v>
      </c>
      <c r="J12" s="42" t="s">
        <v>270</v>
      </c>
      <c r="K12" s="412">
        <v>20.399999999999999</v>
      </c>
      <c r="L12" s="413">
        <f>K12*(100%-INTRODUCCIÓN!$O$2)</f>
        <v>20.399999999999999</v>
      </c>
      <c r="N12" s="108"/>
    </row>
    <row r="13" spans="1:14" x14ac:dyDescent="0.2">
      <c r="A13" s="74">
        <v>746706</v>
      </c>
      <c r="B13" s="73" t="s">
        <v>28</v>
      </c>
      <c r="C13" s="42" t="s">
        <v>4</v>
      </c>
      <c r="D13" s="42">
        <v>16</v>
      </c>
      <c r="E13" s="42">
        <v>5.76</v>
      </c>
      <c r="F13" s="42">
        <v>15</v>
      </c>
      <c r="G13" s="42">
        <v>36</v>
      </c>
      <c r="H13" s="246">
        <f>E13*G13</f>
        <v>207.35999999999999</v>
      </c>
      <c r="I13" s="42" t="s">
        <v>7</v>
      </c>
      <c r="J13" s="42" t="s">
        <v>270</v>
      </c>
      <c r="K13" s="412">
        <v>23.85</v>
      </c>
      <c r="L13" s="413">
        <f>K13*(100%-INTRODUCCIÓN!$O$2)</f>
        <v>23.85</v>
      </c>
      <c r="N13" s="108"/>
    </row>
    <row r="14" spans="1:14" x14ac:dyDescent="0.2">
      <c r="A14" s="74">
        <v>746708</v>
      </c>
      <c r="B14" s="73" t="s">
        <v>29</v>
      </c>
      <c r="C14" s="42" t="s">
        <v>4</v>
      </c>
      <c r="D14" s="42">
        <v>16</v>
      </c>
      <c r="E14" s="42">
        <v>5.76</v>
      </c>
      <c r="F14" s="42">
        <v>15</v>
      </c>
      <c r="G14" s="42">
        <v>36</v>
      </c>
      <c r="H14" s="246">
        <f>E14*G14</f>
        <v>207.35999999999999</v>
      </c>
      <c r="I14" s="42" t="s">
        <v>7</v>
      </c>
      <c r="J14" s="42" t="s">
        <v>273</v>
      </c>
      <c r="K14" s="412">
        <v>23.85</v>
      </c>
      <c r="L14" s="413">
        <f>K14*(100%-INTRODUCCIÓN!$O$2)</f>
        <v>23.85</v>
      </c>
      <c r="N14" s="108"/>
    </row>
    <row r="15" spans="1:14" ht="12.75" customHeight="1" x14ac:dyDescent="0.5">
      <c r="A15" s="165"/>
      <c r="B15" s="88"/>
      <c r="C15" s="77"/>
      <c r="D15" s="25"/>
      <c r="E15" s="25"/>
      <c r="F15" s="25"/>
      <c r="G15" s="25"/>
      <c r="H15" s="25"/>
      <c r="I15" s="25"/>
      <c r="J15" s="83"/>
      <c r="K15" s="130"/>
      <c r="L15" s="99"/>
      <c r="N15" s="108"/>
    </row>
    <row r="16" spans="1:14" ht="28.5" customHeight="1" x14ac:dyDescent="0.5">
      <c r="A16" s="165" t="s">
        <v>79</v>
      </c>
      <c r="B16" s="88"/>
      <c r="C16" s="77"/>
      <c r="D16" s="25"/>
      <c r="E16" s="25"/>
      <c r="F16" s="25"/>
      <c r="G16" s="25"/>
      <c r="H16" s="25"/>
      <c r="I16" s="25"/>
      <c r="J16" s="83"/>
      <c r="K16" s="130"/>
      <c r="L16" s="99"/>
      <c r="N16" s="108"/>
    </row>
    <row r="17" spans="1:14" x14ac:dyDescent="0.2">
      <c r="A17" s="254" t="s">
        <v>96</v>
      </c>
      <c r="B17" s="156" t="s">
        <v>97</v>
      </c>
      <c r="C17" s="156" t="s">
        <v>98</v>
      </c>
      <c r="D17" s="156" t="s">
        <v>99</v>
      </c>
      <c r="E17" s="156" t="s">
        <v>99</v>
      </c>
      <c r="F17" s="156" t="s">
        <v>99</v>
      </c>
      <c r="G17" s="156" t="s">
        <v>103</v>
      </c>
      <c r="H17" s="156" t="s">
        <v>103</v>
      </c>
      <c r="I17" s="157" t="s">
        <v>105</v>
      </c>
      <c r="J17" s="157" t="s">
        <v>267</v>
      </c>
      <c r="K17" s="157" t="s">
        <v>107</v>
      </c>
      <c r="L17" s="158" t="s">
        <v>109</v>
      </c>
      <c r="N17" s="108"/>
    </row>
    <row r="18" spans="1:14" x14ac:dyDescent="0.2">
      <c r="A18" s="255"/>
      <c r="B18" s="159"/>
      <c r="C18" s="160" t="s">
        <v>1</v>
      </c>
      <c r="D18" s="160" t="s">
        <v>100</v>
      </c>
      <c r="E18" s="160" t="s">
        <v>101</v>
      </c>
      <c r="F18" s="160" t="s">
        <v>102</v>
      </c>
      <c r="G18" s="160" t="s">
        <v>104</v>
      </c>
      <c r="H18" s="160" t="s">
        <v>101</v>
      </c>
      <c r="I18" s="161" t="s">
        <v>106</v>
      </c>
      <c r="J18" s="161" t="s">
        <v>268</v>
      </c>
      <c r="K18" s="161" t="s">
        <v>108</v>
      </c>
      <c r="L18" s="162" t="s">
        <v>110</v>
      </c>
      <c r="N18" s="108"/>
    </row>
    <row r="19" spans="1:14" x14ac:dyDescent="0.2">
      <c r="A19" s="411">
        <v>747337</v>
      </c>
      <c r="B19" s="73" t="s">
        <v>2</v>
      </c>
      <c r="C19" s="42" t="s">
        <v>4</v>
      </c>
      <c r="D19" s="42">
        <v>16</v>
      </c>
      <c r="E19" s="42">
        <v>5.76</v>
      </c>
      <c r="F19" s="42">
        <v>15</v>
      </c>
      <c r="G19" s="42">
        <v>36</v>
      </c>
      <c r="H19" s="246">
        <f t="shared" ref="H19:H24" si="0">E19*G19</f>
        <v>207.35999999999999</v>
      </c>
      <c r="I19" s="42" t="s">
        <v>3</v>
      </c>
      <c r="J19" s="42" t="s">
        <v>270</v>
      </c>
      <c r="K19" s="412">
        <v>21.4</v>
      </c>
      <c r="L19" s="413">
        <f>K19*(100%-INTRODUCCIÓN!$O$2)</f>
        <v>21.4</v>
      </c>
      <c r="N19" s="108"/>
    </row>
    <row r="20" spans="1:14" x14ac:dyDescent="0.2">
      <c r="A20" s="411">
        <v>747340</v>
      </c>
      <c r="B20" s="73" t="s">
        <v>2</v>
      </c>
      <c r="C20" s="42" t="s">
        <v>22</v>
      </c>
      <c r="D20" s="95">
        <v>10</v>
      </c>
      <c r="E20" s="95">
        <v>7.2</v>
      </c>
      <c r="F20" s="95">
        <v>19</v>
      </c>
      <c r="G20" s="95">
        <v>28</v>
      </c>
      <c r="H20" s="246">
        <f t="shared" si="0"/>
        <v>201.6</v>
      </c>
      <c r="I20" s="248" t="s">
        <v>7</v>
      </c>
      <c r="J20" s="42" t="s">
        <v>270</v>
      </c>
      <c r="K20" s="412">
        <v>21.4</v>
      </c>
      <c r="L20" s="413">
        <f>K20*(100%-INTRODUCCIÓN!$O$2)</f>
        <v>21.4</v>
      </c>
      <c r="N20" s="108"/>
    </row>
    <row r="21" spans="1:14" x14ac:dyDescent="0.2">
      <c r="A21" s="411">
        <v>747341</v>
      </c>
      <c r="B21" s="73" t="s">
        <v>28</v>
      </c>
      <c r="C21" s="42" t="s">
        <v>4</v>
      </c>
      <c r="D21" s="42">
        <v>16</v>
      </c>
      <c r="E21" s="42">
        <v>5.76</v>
      </c>
      <c r="F21" s="42">
        <v>15</v>
      </c>
      <c r="G21" s="42">
        <v>36</v>
      </c>
      <c r="H21" s="246">
        <f t="shared" si="0"/>
        <v>207.35999999999999</v>
      </c>
      <c r="I21" s="42" t="s">
        <v>3</v>
      </c>
      <c r="J21" s="42" t="s">
        <v>270</v>
      </c>
      <c r="K21" s="412">
        <v>25.25</v>
      </c>
      <c r="L21" s="413">
        <f>K21*(100%-INTRODUCCIÓN!$O$2)</f>
        <v>25.25</v>
      </c>
      <c r="N21" s="108"/>
    </row>
    <row r="22" spans="1:14" x14ac:dyDescent="0.2">
      <c r="A22" s="411">
        <v>747342</v>
      </c>
      <c r="B22" s="73" t="s">
        <v>28</v>
      </c>
      <c r="C22" s="42" t="s">
        <v>22</v>
      </c>
      <c r="D22" s="95">
        <v>10</v>
      </c>
      <c r="E22" s="95">
        <v>7.2</v>
      </c>
      <c r="F22" s="95">
        <v>19</v>
      </c>
      <c r="G22" s="95">
        <v>28</v>
      </c>
      <c r="H22" s="246">
        <f t="shared" si="0"/>
        <v>201.6</v>
      </c>
      <c r="I22" s="248" t="s">
        <v>7</v>
      </c>
      <c r="J22" s="42" t="s">
        <v>270</v>
      </c>
      <c r="K22" s="412">
        <v>25.25</v>
      </c>
      <c r="L22" s="413">
        <f>K22*(100%-INTRODUCCIÓN!$O$2)</f>
        <v>25.25</v>
      </c>
      <c r="N22" s="108"/>
    </row>
    <row r="23" spans="1:14" x14ac:dyDescent="0.2">
      <c r="A23" s="411">
        <v>747343</v>
      </c>
      <c r="B23" s="73" t="s">
        <v>29</v>
      </c>
      <c r="C23" s="42" t="s">
        <v>4</v>
      </c>
      <c r="D23" s="42">
        <v>16</v>
      </c>
      <c r="E23" s="42">
        <v>5.76</v>
      </c>
      <c r="F23" s="42">
        <v>15</v>
      </c>
      <c r="G23" s="42">
        <v>36</v>
      </c>
      <c r="H23" s="246">
        <f t="shared" si="0"/>
        <v>207.35999999999999</v>
      </c>
      <c r="I23" s="42" t="s">
        <v>7</v>
      </c>
      <c r="J23" s="42" t="s">
        <v>270</v>
      </c>
      <c r="K23" s="412">
        <v>25.25</v>
      </c>
      <c r="L23" s="413">
        <f>K23*(100%-INTRODUCCIÓN!$O$2)</f>
        <v>25.25</v>
      </c>
      <c r="N23" s="108"/>
    </row>
    <row r="24" spans="1:14" x14ac:dyDescent="0.2">
      <c r="A24" s="411">
        <v>747344</v>
      </c>
      <c r="B24" s="73" t="s">
        <v>29</v>
      </c>
      <c r="C24" s="42" t="s">
        <v>22</v>
      </c>
      <c r="D24" s="95">
        <v>10</v>
      </c>
      <c r="E24" s="95">
        <v>7.2</v>
      </c>
      <c r="F24" s="95">
        <v>19</v>
      </c>
      <c r="G24" s="95">
        <v>28</v>
      </c>
      <c r="H24" s="246">
        <f t="shared" si="0"/>
        <v>201.6</v>
      </c>
      <c r="I24" s="248" t="s">
        <v>11</v>
      </c>
      <c r="J24" s="42" t="s">
        <v>284</v>
      </c>
      <c r="K24" s="412">
        <v>25.25</v>
      </c>
      <c r="L24" s="413">
        <f>K24*(100%-INTRODUCCIÓN!$O$2)</f>
        <v>25.25</v>
      </c>
      <c r="N24" s="108"/>
    </row>
    <row r="25" spans="1:14" x14ac:dyDescent="0.2">
      <c r="A25" s="136"/>
      <c r="B25" s="11"/>
      <c r="L25" s="166"/>
      <c r="N25" s="108"/>
    </row>
    <row r="26" spans="1:14" ht="26.25" x14ac:dyDescent="0.4">
      <c r="A26" s="345" t="s">
        <v>304</v>
      </c>
      <c r="B26" s="11"/>
      <c r="C26" s="25"/>
      <c r="D26" s="25"/>
      <c r="E26" s="25"/>
      <c r="F26" s="25"/>
      <c r="G26" s="25"/>
      <c r="H26" s="25"/>
      <c r="I26" s="25"/>
      <c r="J26" s="83"/>
      <c r="K26" s="130"/>
      <c r="L26" s="99"/>
      <c r="N26" s="108"/>
    </row>
    <row r="27" spans="1:14" x14ac:dyDescent="0.2">
      <c r="A27" s="254" t="s">
        <v>96</v>
      </c>
      <c r="B27" s="156" t="s">
        <v>97</v>
      </c>
      <c r="C27" s="156" t="s">
        <v>98</v>
      </c>
      <c r="D27" s="156" t="s">
        <v>99</v>
      </c>
      <c r="E27" s="156" t="s">
        <v>99</v>
      </c>
      <c r="F27" s="156" t="s">
        <v>99</v>
      </c>
      <c r="G27" s="156" t="s">
        <v>103</v>
      </c>
      <c r="H27" s="156" t="s">
        <v>103</v>
      </c>
      <c r="I27" s="157" t="s">
        <v>105</v>
      </c>
      <c r="J27" s="157" t="s">
        <v>267</v>
      </c>
      <c r="K27" s="157" t="s">
        <v>107</v>
      </c>
      <c r="L27" s="158" t="s">
        <v>109</v>
      </c>
      <c r="N27" s="108"/>
    </row>
    <row r="28" spans="1:14" x14ac:dyDescent="0.2">
      <c r="A28" s="255"/>
      <c r="B28" s="159"/>
      <c r="C28" s="160" t="s">
        <v>1</v>
      </c>
      <c r="D28" s="160" t="s">
        <v>100</v>
      </c>
      <c r="E28" s="160" t="s">
        <v>101</v>
      </c>
      <c r="F28" s="160" t="s">
        <v>102</v>
      </c>
      <c r="G28" s="160" t="s">
        <v>104</v>
      </c>
      <c r="H28" s="160" t="s">
        <v>101</v>
      </c>
      <c r="I28" s="161" t="s">
        <v>106</v>
      </c>
      <c r="J28" s="161" t="s">
        <v>268</v>
      </c>
      <c r="K28" s="161" t="s">
        <v>108</v>
      </c>
      <c r="L28" s="162" t="s">
        <v>110</v>
      </c>
      <c r="N28" s="108"/>
    </row>
    <row r="29" spans="1:14" s="110" customFormat="1" x14ac:dyDescent="0.2">
      <c r="A29" s="312">
        <v>713559</v>
      </c>
      <c r="B29" s="390" t="s">
        <v>2</v>
      </c>
      <c r="C29" s="355" t="s">
        <v>9</v>
      </c>
      <c r="D29" s="355">
        <v>10</v>
      </c>
      <c r="E29" s="314">
        <v>3.6</v>
      </c>
      <c r="F29" s="355">
        <v>12.6</v>
      </c>
      <c r="G29" s="355">
        <v>44</v>
      </c>
      <c r="H29" s="246">
        <f t="shared" ref="H29:H34" si="1">E29*G29</f>
        <v>158.4</v>
      </c>
      <c r="I29" s="42" t="s">
        <v>3</v>
      </c>
      <c r="J29" s="42" t="s">
        <v>270</v>
      </c>
      <c r="K29" s="412">
        <v>33.799999999999997</v>
      </c>
      <c r="L29" s="413">
        <f>K29*(100%-INTRODUCCIÓN!$O$2)</f>
        <v>33.799999999999997</v>
      </c>
      <c r="N29" s="108"/>
    </row>
    <row r="30" spans="1:14" s="110" customFormat="1" x14ac:dyDescent="0.2">
      <c r="A30" s="312">
        <v>713561</v>
      </c>
      <c r="B30" s="390" t="s">
        <v>2</v>
      </c>
      <c r="C30" s="355" t="s">
        <v>118</v>
      </c>
      <c r="D30" s="355">
        <v>8</v>
      </c>
      <c r="E30" s="314">
        <v>5.76</v>
      </c>
      <c r="F30" s="355">
        <v>20.3</v>
      </c>
      <c r="G30" s="355">
        <v>28</v>
      </c>
      <c r="H30" s="246">
        <f t="shared" si="1"/>
        <v>161.28</v>
      </c>
      <c r="I30" s="42" t="s">
        <v>7</v>
      </c>
      <c r="J30" s="42" t="s">
        <v>270</v>
      </c>
      <c r="K30" s="412">
        <v>33.799999999999997</v>
      </c>
      <c r="L30" s="413">
        <f>K30*(100%-INTRODUCCIÓN!$O$2)</f>
        <v>33.799999999999997</v>
      </c>
      <c r="N30" s="108"/>
    </row>
    <row r="31" spans="1:14" s="110" customFormat="1" x14ac:dyDescent="0.2">
      <c r="A31" s="312">
        <v>713563</v>
      </c>
      <c r="B31" s="383" t="s">
        <v>28</v>
      </c>
      <c r="C31" s="355" t="s">
        <v>9</v>
      </c>
      <c r="D31" s="355">
        <v>10</v>
      </c>
      <c r="E31" s="314">
        <v>3.6</v>
      </c>
      <c r="F31" s="355">
        <v>12.6</v>
      </c>
      <c r="G31" s="355">
        <v>44</v>
      </c>
      <c r="H31" s="246">
        <f t="shared" si="1"/>
        <v>158.4</v>
      </c>
      <c r="I31" s="42" t="s">
        <v>3</v>
      </c>
      <c r="J31" s="42" t="s">
        <v>270</v>
      </c>
      <c r="K31" s="412">
        <v>38.799999999999997</v>
      </c>
      <c r="L31" s="413">
        <f>K31*(100%-INTRODUCCIÓN!$O$2)</f>
        <v>38.799999999999997</v>
      </c>
      <c r="N31" s="108"/>
    </row>
    <row r="32" spans="1:14" s="110" customFormat="1" x14ac:dyDescent="0.2">
      <c r="A32" s="312">
        <v>713565</v>
      </c>
      <c r="B32" s="383" t="s">
        <v>28</v>
      </c>
      <c r="C32" s="355" t="s">
        <v>118</v>
      </c>
      <c r="D32" s="355">
        <v>8</v>
      </c>
      <c r="E32" s="314">
        <v>5.76</v>
      </c>
      <c r="F32" s="355">
        <v>20.3</v>
      </c>
      <c r="G32" s="355">
        <v>28</v>
      </c>
      <c r="H32" s="246">
        <f t="shared" si="1"/>
        <v>161.28</v>
      </c>
      <c r="I32" s="248" t="s">
        <v>11</v>
      </c>
      <c r="J32" s="42" t="s">
        <v>284</v>
      </c>
      <c r="K32" s="412">
        <v>38.799999999999997</v>
      </c>
      <c r="L32" s="413">
        <f>K32*(100%-INTRODUCCIÓN!$O$2)</f>
        <v>38.799999999999997</v>
      </c>
      <c r="N32" s="108"/>
    </row>
    <row r="33" spans="1:14" s="89" customFormat="1" x14ac:dyDescent="0.2">
      <c r="A33" s="312">
        <v>713566</v>
      </c>
      <c r="B33" s="390" t="s">
        <v>29</v>
      </c>
      <c r="C33" s="355" t="s">
        <v>9</v>
      </c>
      <c r="D33" s="355">
        <v>10</v>
      </c>
      <c r="E33" s="314">
        <v>3.6</v>
      </c>
      <c r="F33" s="355">
        <v>12.6</v>
      </c>
      <c r="G33" s="355">
        <v>44</v>
      </c>
      <c r="H33" s="246">
        <f t="shared" si="1"/>
        <v>158.4</v>
      </c>
      <c r="I33" s="42" t="s">
        <v>7</v>
      </c>
      <c r="J33" s="42" t="s">
        <v>270</v>
      </c>
      <c r="K33" s="412">
        <v>38.799999999999997</v>
      </c>
      <c r="L33" s="413">
        <f>K33*(100%-INTRODUCCIÓN!$O$2)</f>
        <v>38.799999999999997</v>
      </c>
      <c r="M33" s="110"/>
      <c r="N33" s="108"/>
    </row>
    <row r="34" spans="1:14" s="110" customFormat="1" x14ac:dyDescent="0.2">
      <c r="A34" s="312">
        <v>713568</v>
      </c>
      <c r="B34" s="390" t="s">
        <v>29</v>
      </c>
      <c r="C34" s="355" t="s">
        <v>118</v>
      </c>
      <c r="D34" s="355">
        <v>8</v>
      </c>
      <c r="E34" s="314">
        <v>5.76</v>
      </c>
      <c r="F34" s="355">
        <v>20.3</v>
      </c>
      <c r="G34" s="355">
        <v>28</v>
      </c>
      <c r="H34" s="246">
        <f t="shared" si="1"/>
        <v>161.28</v>
      </c>
      <c r="I34" s="248" t="s">
        <v>11</v>
      </c>
      <c r="J34" s="42" t="s">
        <v>284</v>
      </c>
      <c r="K34" s="412">
        <v>38.799999999999997</v>
      </c>
      <c r="L34" s="413">
        <f>K34*(100%-INTRODUCCIÓN!$O$2)</f>
        <v>38.799999999999997</v>
      </c>
      <c r="N34" s="108"/>
    </row>
    <row r="35" spans="1:14" s="110" customFormat="1" x14ac:dyDescent="0.2">
      <c r="A35" s="135"/>
      <c r="B35" s="84"/>
      <c r="C35" s="83"/>
      <c r="D35" s="83"/>
      <c r="E35" s="83"/>
      <c r="F35" s="83"/>
      <c r="G35" s="83"/>
      <c r="H35" s="83"/>
      <c r="I35" s="83"/>
      <c r="J35" s="83"/>
      <c r="K35" s="130"/>
      <c r="L35" s="99"/>
      <c r="N35" s="108"/>
    </row>
    <row r="36" spans="1:14" s="110" customFormat="1" ht="26.25" x14ac:dyDescent="0.4">
      <c r="A36" s="345" t="s">
        <v>305</v>
      </c>
      <c r="B36" s="88"/>
      <c r="C36" s="71"/>
      <c r="D36" s="440"/>
      <c r="E36" s="441"/>
      <c r="F36" s="70"/>
      <c r="G36" s="4"/>
      <c r="H36" s="4"/>
      <c r="I36" s="4"/>
      <c r="J36" s="168"/>
      <c r="K36" s="130"/>
      <c r="L36" s="99"/>
      <c r="N36" s="108"/>
    </row>
    <row r="37" spans="1:14" s="110" customFormat="1" x14ac:dyDescent="0.2">
      <c r="A37" s="254" t="s">
        <v>96</v>
      </c>
      <c r="B37" s="156" t="s">
        <v>97</v>
      </c>
      <c r="C37" s="156" t="s">
        <v>98</v>
      </c>
      <c r="D37" s="156" t="s">
        <v>99</v>
      </c>
      <c r="E37" s="156" t="s">
        <v>99</v>
      </c>
      <c r="F37" s="156" t="s">
        <v>99</v>
      </c>
      <c r="G37" s="156" t="s">
        <v>103</v>
      </c>
      <c r="H37" s="156" t="s">
        <v>103</v>
      </c>
      <c r="I37" s="157" t="s">
        <v>105</v>
      </c>
      <c r="J37" s="157" t="s">
        <v>267</v>
      </c>
      <c r="K37" s="157" t="s">
        <v>107</v>
      </c>
      <c r="L37" s="158" t="s">
        <v>109</v>
      </c>
      <c r="N37" s="108"/>
    </row>
    <row r="38" spans="1:14" s="110" customFormat="1" x14ac:dyDescent="0.2">
      <c r="A38" s="255"/>
      <c r="B38" s="159"/>
      <c r="C38" s="160" t="s">
        <v>1</v>
      </c>
      <c r="D38" s="160" t="s">
        <v>100</v>
      </c>
      <c r="E38" s="160" t="s">
        <v>101</v>
      </c>
      <c r="F38" s="160" t="s">
        <v>102</v>
      </c>
      <c r="G38" s="160" t="s">
        <v>104</v>
      </c>
      <c r="H38" s="160" t="s">
        <v>101</v>
      </c>
      <c r="I38" s="161" t="s">
        <v>106</v>
      </c>
      <c r="J38" s="161" t="s">
        <v>268</v>
      </c>
      <c r="K38" s="161" t="s">
        <v>108</v>
      </c>
      <c r="L38" s="162" t="s">
        <v>110</v>
      </c>
      <c r="N38" s="108"/>
    </row>
    <row r="39" spans="1:14" s="110" customFormat="1" x14ac:dyDescent="0.2">
      <c r="A39" s="312">
        <v>713538</v>
      </c>
      <c r="B39" s="390" t="s">
        <v>2</v>
      </c>
      <c r="C39" s="355" t="s">
        <v>9</v>
      </c>
      <c r="D39" s="355">
        <v>12</v>
      </c>
      <c r="E39" s="355">
        <v>4.32</v>
      </c>
      <c r="F39" s="355">
        <f>D39*1.86</f>
        <v>22.32</v>
      </c>
      <c r="G39" s="355">
        <v>32</v>
      </c>
      <c r="H39" s="246">
        <f t="shared" ref="H39:H47" si="2">E39*G39</f>
        <v>138.24</v>
      </c>
      <c r="I39" s="42" t="s">
        <v>3</v>
      </c>
      <c r="J39" s="42" t="s">
        <v>270</v>
      </c>
      <c r="K39" s="412">
        <v>33.950000000000003</v>
      </c>
      <c r="L39" s="413">
        <f>K39*(100%-INTRODUCCIÓN!$O$2)</f>
        <v>33.950000000000003</v>
      </c>
      <c r="N39" s="108"/>
    </row>
    <row r="40" spans="1:14" s="110" customFormat="1" x14ac:dyDescent="0.2">
      <c r="A40" s="312">
        <v>713542</v>
      </c>
      <c r="B40" s="390" t="s">
        <v>2</v>
      </c>
      <c r="C40" s="355" t="s">
        <v>57</v>
      </c>
      <c r="D40" s="355">
        <v>8</v>
      </c>
      <c r="E40" s="355">
        <v>5.76</v>
      </c>
      <c r="F40" s="355">
        <f>D40*3.08</f>
        <v>24.64</v>
      </c>
      <c r="G40" s="355">
        <v>28</v>
      </c>
      <c r="H40" s="246">
        <f t="shared" si="2"/>
        <v>161.28</v>
      </c>
      <c r="I40" s="42" t="s">
        <v>7</v>
      </c>
      <c r="J40" s="42" t="s">
        <v>270</v>
      </c>
      <c r="K40" s="412">
        <v>33.950000000000003</v>
      </c>
      <c r="L40" s="413">
        <f>K40*(100%-INTRODUCCIÓN!$O$2)</f>
        <v>33.950000000000003</v>
      </c>
      <c r="N40" s="108"/>
    </row>
    <row r="41" spans="1:14" s="110" customFormat="1" x14ac:dyDescent="0.2">
      <c r="A41" s="312">
        <v>713544</v>
      </c>
      <c r="B41" s="390" t="s">
        <v>24</v>
      </c>
      <c r="C41" s="355" t="s">
        <v>9</v>
      </c>
      <c r="D41" s="355">
        <v>12</v>
      </c>
      <c r="E41" s="355">
        <v>4.32</v>
      </c>
      <c r="F41" s="355">
        <f>D41*1.86</f>
        <v>22.32</v>
      </c>
      <c r="G41" s="355">
        <v>32</v>
      </c>
      <c r="H41" s="246">
        <f t="shared" si="2"/>
        <v>138.24</v>
      </c>
      <c r="I41" s="42" t="s">
        <v>3</v>
      </c>
      <c r="J41" s="42" t="s">
        <v>270</v>
      </c>
      <c r="K41" s="412">
        <v>39.049999999999997</v>
      </c>
      <c r="L41" s="413">
        <f>K41*(100%-INTRODUCCIÓN!$O$2)</f>
        <v>39.049999999999997</v>
      </c>
      <c r="N41" s="108"/>
    </row>
    <row r="42" spans="1:14" s="110" customFormat="1" x14ac:dyDescent="0.2">
      <c r="A42" s="312">
        <v>713548</v>
      </c>
      <c r="B42" s="390" t="s">
        <v>25</v>
      </c>
      <c r="C42" s="355" t="s">
        <v>9</v>
      </c>
      <c r="D42" s="355">
        <v>12</v>
      </c>
      <c r="E42" s="355">
        <v>4.32</v>
      </c>
      <c r="F42" s="355">
        <f>D42*1.86</f>
        <v>22.32</v>
      </c>
      <c r="G42" s="355">
        <v>32</v>
      </c>
      <c r="H42" s="246">
        <f t="shared" si="2"/>
        <v>138.24</v>
      </c>
      <c r="I42" s="42" t="s">
        <v>7</v>
      </c>
      <c r="J42" s="42" t="s">
        <v>270</v>
      </c>
      <c r="K42" s="412">
        <v>39.049999999999997</v>
      </c>
      <c r="L42" s="413">
        <f>K42*(100%-INTRODUCCIÓN!$O$2)</f>
        <v>39.049999999999997</v>
      </c>
      <c r="N42" s="108"/>
    </row>
    <row r="43" spans="1:14" s="110" customFormat="1" x14ac:dyDescent="0.2">
      <c r="A43" s="312">
        <v>713553</v>
      </c>
      <c r="B43" s="390" t="s">
        <v>310</v>
      </c>
      <c r="C43" s="355" t="s">
        <v>17</v>
      </c>
      <c r="D43" s="355">
        <v>8</v>
      </c>
      <c r="E43" s="355">
        <v>2.88</v>
      </c>
      <c r="F43" s="355">
        <v>25.3</v>
      </c>
      <c r="G43" s="355">
        <v>44</v>
      </c>
      <c r="H43" s="246">
        <f t="shared" si="2"/>
        <v>126.72</v>
      </c>
      <c r="I43" s="42" t="s">
        <v>3</v>
      </c>
      <c r="J43" s="42" t="s">
        <v>273</v>
      </c>
      <c r="K43" s="412">
        <v>56.5</v>
      </c>
      <c r="L43" s="413">
        <f>K43*(100%-INTRODUCCIÓN!$O$2)</f>
        <v>56.5</v>
      </c>
      <c r="N43" s="108"/>
    </row>
    <row r="44" spans="1:14" s="5" customFormat="1" ht="12" customHeight="1" x14ac:dyDescent="0.2">
      <c r="A44" s="74">
        <v>713555</v>
      </c>
      <c r="B44" s="73" t="s">
        <v>8</v>
      </c>
      <c r="C44" s="42" t="s">
        <v>306</v>
      </c>
      <c r="D44" s="42">
        <v>8</v>
      </c>
      <c r="E44" s="40">
        <v>2.88</v>
      </c>
      <c r="F44" s="42">
        <v>15.6</v>
      </c>
      <c r="G44" s="42">
        <v>36</v>
      </c>
      <c r="H44" s="246">
        <f t="shared" si="2"/>
        <v>103.67999999999999</v>
      </c>
      <c r="I44" s="248" t="s">
        <v>11</v>
      </c>
      <c r="J44" s="42" t="s">
        <v>284</v>
      </c>
      <c r="K44" s="421">
        <v>49.45</v>
      </c>
      <c r="L44" s="413">
        <f>K44*(100%-INTRODUCCIÓN!$O$2)</f>
        <v>49.45</v>
      </c>
      <c r="M44" s="110"/>
      <c r="N44" s="108"/>
    </row>
    <row r="45" spans="1:14" s="89" customFormat="1" x14ac:dyDescent="0.2">
      <c r="A45" s="74">
        <v>713556</v>
      </c>
      <c r="B45" s="73" t="s">
        <v>8</v>
      </c>
      <c r="C45" s="42" t="s">
        <v>13</v>
      </c>
      <c r="D45" s="42">
        <v>8</v>
      </c>
      <c r="E45" s="40">
        <v>3.6</v>
      </c>
      <c r="F45" s="42">
        <v>19.45</v>
      </c>
      <c r="G45" s="42">
        <v>36</v>
      </c>
      <c r="H45" s="246">
        <f t="shared" si="2"/>
        <v>129.6</v>
      </c>
      <c r="I45" s="42" t="s">
        <v>7</v>
      </c>
      <c r="J45" s="42" t="s">
        <v>270</v>
      </c>
      <c r="K45" s="421">
        <v>49.45</v>
      </c>
      <c r="L45" s="413">
        <f>K45*(100%-INTRODUCCIÓN!$O$2)</f>
        <v>49.45</v>
      </c>
      <c r="M45" s="110"/>
      <c r="N45" s="108"/>
    </row>
    <row r="46" spans="1:14" s="89" customFormat="1" x14ac:dyDescent="0.2">
      <c r="A46" s="74">
        <v>713557</v>
      </c>
      <c r="B46" s="73" t="s">
        <v>8</v>
      </c>
      <c r="C46" s="42" t="s">
        <v>14</v>
      </c>
      <c r="D46" s="42">
        <v>8</v>
      </c>
      <c r="E46" s="40">
        <v>4.32</v>
      </c>
      <c r="F46" s="42">
        <v>23.3</v>
      </c>
      <c r="G46" s="42">
        <v>36</v>
      </c>
      <c r="H46" s="246">
        <f t="shared" si="2"/>
        <v>155.52000000000001</v>
      </c>
      <c r="I46" s="42" t="s">
        <v>7</v>
      </c>
      <c r="J46" s="42" t="s">
        <v>270</v>
      </c>
      <c r="K46" s="421">
        <v>49.45</v>
      </c>
      <c r="L46" s="413">
        <f>K46*(100%-INTRODUCCIÓN!$O$2)</f>
        <v>49.45</v>
      </c>
      <c r="M46" s="110"/>
      <c r="N46" s="108"/>
    </row>
    <row r="47" spans="1:14" s="89" customFormat="1" x14ac:dyDescent="0.2">
      <c r="A47" s="74">
        <v>713558</v>
      </c>
      <c r="B47" s="73" t="s">
        <v>8</v>
      </c>
      <c r="C47" s="42" t="s">
        <v>395</v>
      </c>
      <c r="D47" s="42">
        <v>6</v>
      </c>
      <c r="E47" s="40">
        <v>4.5</v>
      </c>
      <c r="F47" s="42">
        <v>24.55</v>
      </c>
      <c r="G47" s="42">
        <v>36</v>
      </c>
      <c r="H47" s="246">
        <f t="shared" si="2"/>
        <v>162</v>
      </c>
      <c r="I47" s="382" t="s">
        <v>3</v>
      </c>
      <c r="J47" s="301" t="s">
        <v>273</v>
      </c>
      <c r="K47" s="421">
        <v>49.45</v>
      </c>
      <c r="L47" s="413">
        <f>K47*(100%-INTRODUCCIÓN!$O$2)</f>
        <v>49.45</v>
      </c>
      <c r="M47" s="110"/>
      <c r="N47" s="108"/>
    </row>
    <row r="48" spans="1:14" x14ac:dyDescent="0.2">
      <c r="M48" s="110"/>
      <c r="N48" s="108"/>
    </row>
    <row r="49" spans="1:14" ht="26.25" x14ac:dyDescent="0.4">
      <c r="A49" s="345" t="s">
        <v>311</v>
      </c>
      <c r="C49" s="82"/>
      <c r="D49" s="82"/>
      <c r="E49" s="82"/>
      <c r="F49" s="82"/>
      <c r="G49" s="82"/>
      <c r="H49" s="25"/>
      <c r="I49" s="25"/>
      <c r="J49" s="83"/>
      <c r="K49" s="130"/>
      <c r="L49" s="99"/>
      <c r="M49" s="110"/>
      <c r="N49" s="108"/>
    </row>
    <row r="50" spans="1:14" x14ac:dyDescent="0.2">
      <c r="A50" s="254" t="s">
        <v>96</v>
      </c>
      <c r="B50" s="156" t="s">
        <v>97</v>
      </c>
      <c r="C50" s="156" t="s">
        <v>98</v>
      </c>
      <c r="D50" s="156" t="s">
        <v>99</v>
      </c>
      <c r="E50" s="156" t="s">
        <v>99</v>
      </c>
      <c r="F50" s="156" t="s">
        <v>99</v>
      </c>
      <c r="G50" s="156" t="s">
        <v>103</v>
      </c>
      <c r="H50" s="156" t="s">
        <v>103</v>
      </c>
      <c r="I50" s="157" t="s">
        <v>105</v>
      </c>
      <c r="J50" s="157" t="s">
        <v>267</v>
      </c>
      <c r="K50" s="157" t="s">
        <v>107</v>
      </c>
      <c r="L50" s="158" t="s">
        <v>109</v>
      </c>
      <c r="M50" s="110"/>
      <c r="N50" s="108"/>
    </row>
    <row r="51" spans="1:14" x14ac:dyDescent="0.2">
      <c r="A51" s="255"/>
      <c r="B51" s="159"/>
      <c r="C51" s="160" t="s">
        <v>1</v>
      </c>
      <c r="D51" s="160" t="s">
        <v>100</v>
      </c>
      <c r="E51" s="160" t="s">
        <v>101</v>
      </c>
      <c r="F51" s="160" t="s">
        <v>102</v>
      </c>
      <c r="G51" s="160" t="s">
        <v>104</v>
      </c>
      <c r="H51" s="160" t="s">
        <v>101</v>
      </c>
      <c r="I51" s="161" t="s">
        <v>106</v>
      </c>
      <c r="J51" s="161" t="s">
        <v>268</v>
      </c>
      <c r="K51" s="161" t="s">
        <v>108</v>
      </c>
      <c r="L51" s="162" t="s">
        <v>110</v>
      </c>
      <c r="N51" s="108"/>
    </row>
    <row r="52" spans="1:14" x14ac:dyDescent="0.2">
      <c r="A52" s="312">
        <v>733331</v>
      </c>
      <c r="B52" s="390" t="s">
        <v>2</v>
      </c>
      <c r="C52" s="355" t="s">
        <v>9</v>
      </c>
      <c r="D52" s="355">
        <v>10</v>
      </c>
      <c r="E52" s="314">
        <v>3.6</v>
      </c>
      <c r="F52" s="355">
        <v>35</v>
      </c>
      <c r="G52" s="355">
        <v>44</v>
      </c>
      <c r="H52" s="246">
        <f>E52*G52</f>
        <v>158.4</v>
      </c>
      <c r="I52" s="42" t="s">
        <v>3</v>
      </c>
      <c r="J52" s="42" t="s">
        <v>273</v>
      </c>
      <c r="K52" s="412">
        <v>35.75</v>
      </c>
      <c r="L52" s="413">
        <f>K52*(100%-INTRODUCCIÓN!$O$2)</f>
        <v>35.75</v>
      </c>
      <c r="M52" s="110"/>
      <c r="N52" s="108"/>
    </row>
    <row r="53" spans="1:14" x14ac:dyDescent="0.2">
      <c r="A53" s="312">
        <v>811488</v>
      </c>
      <c r="B53" s="390" t="s">
        <v>70</v>
      </c>
      <c r="C53" s="355" t="s">
        <v>9</v>
      </c>
      <c r="D53" s="355">
        <v>10</v>
      </c>
      <c r="E53" s="314">
        <v>3.6</v>
      </c>
      <c r="F53" s="355">
        <v>35</v>
      </c>
      <c r="G53" s="355">
        <v>44</v>
      </c>
      <c r="H53" s="246">
        <f>E53*G53</f>
        <v>158.4</v>
      </c>
      <c r="I53" s="42" t="s">
        <v>7</v>
      </c>
      <c r="J53" s="42" t="s">
        <v>270</v>
      </c>
      <c r="K53" s="412">
        <v>41.3</v>
      </c>
      <c r="L53" s="413">
        <f>K53*(100%-INTRODUCCIÓN!$O$2)</f>
        <v>41.3</v>
      </c>
      <c r="M53" s="110"/>
      <c r="N53" s="108"/>
    </row>
    <row r="54" spans="1:14" x14ac:dyDescent="0.2">
      <c r="A54" s="312">
        <v>724143</v>
      </c>
      <c r="B54" s="390" t="s">
        <v>312</v>
      </c>
      <c r="C54" s="355" t="s">
        <v>9</v>
      </c>
      <c r="D54" s="355">
        <v>10</v>
      </c>
      <c r="E54" s="314">
        <v>3.6</v>
      </c>
      <c r="F54" s="355">
        <v>35</v>
      </c>
      <c r="G54" s="355">
        <v>44</v>
      </c>
      <c r="H54" s="246">
        <f>E54*G54</f>
        <v>158.4</v>
      </c>
      <c r="I54" s="42" t="s">
        <v>7</v>
      </c>
      <c r="J54" s="42" t="s">
        <v>270</v>
      </c>
      <c r="K54" s="412">
        <v>41.3</v>
      </c>
      <c r="L54" s="413">
        <f>K54*(100%-INTRODUCCIÓN!$O$2)</f>
        <v>41.3</v>
      </c>
      <c r="M54" s="110"/>
      <c r="N54" s="108"/>
    </row>
    <row r="55" spans="1:14" s="5" customFormat="1" x14ac:dyDescent="0.2">
      <c r="A55" s="74">
        <v>713573</v>
      </c>
      <c r="B55" s="384" t="s">
        <v>23</v>
      </c>
      <c r="C55" s="42" t="s">
        <v>9</v>
      </c>
      <c r="D55" s="248">
        <v>10</v>
      </c>
      <c r="E55" s="246">
        <v>3.6</v>
      </c>
      <c r="F55" s="248">
        <v>19.399999999999999</v>
      </c>
      <c r="G55" s="248">
        <v>44</v>
      </c>
      <c r="H55" s="246">
        <f>E55*G55</f>
        <v>158.4</v>
      </c>
      <c r="I55" s="42" t="s">
        <v>3</v>
      </c>
      <c r="J55" s="42" t="s">
        <v>273</v>
      </c>
      <c r="K55" s="421">
        <v>54</v>
      </c>
      <c r="L55" s="413">
        <f>K55*(100%-INTRODUCCIÓN!$O$2)</f>
        <v>54</v>
      </c>
      <c r="M55" s="110"/>
      <c r="N55" s="108"/>
    </row>
    <row r="56" spans="1:14" s="1" customFormat="1" ht="12" customHeight="1" x14ac:dyDescent="0.2">
      <c r="A56" s="74">
        <v>713574</v>
      </c>
      <c r="B56" s="73" t="s">
        <v>8</v>
      </c>
      <c r="C56" s="42" t="s">
        <v>14</v>
      </c>
      <c r="D56" s="42">
        <v>8</v>
      </c>
      <c r="E56" s="42">
        <v>4.32</v>
      </c>
      <c r="F56" s="42">
        <v>21.6</v>
      </c>
      <c r="G56" s="42">
        <v>36</v>
      </c>
      <c r="H56" s="246">
        <f>E56*G56</f>
        <v>155.52000000000001</v>
      </c>
      <c r="I56" s="42" t="s">
        <v>65</v>
      </c>
      <c r="J56" s="42" t="s">
        <v>283</v>
      </c>
      <c r="K56" s="421">
        <v>58.4</v>
      </c>
      <c r="L56" s="413">
        <f>K56*(100%-INTRODUCCIÓN!$O$2)</f>
        <v>58.4</v>
      </c>
      <c r="M56" s="110"/>
      <c r="N56" s="108"/>
    </row>
    <row r="57" spans="1:14" s="1" customFormat="1" ht="12" customHeight="1" x14ac:dyDescent="0.2">
      <c r="M57" s="110"/>
      <c r="N57" s="108"/>
    </row>
    <row r="58" spans="1:14" s="1" customFormat="1" ht="26.25" x14ac:dyDescent="0.4">
      <c r="A58" s="345" t="s">
        <v>313</v>
      </c>
      <c r="B58" s="13"/>
      <c r="C58" s="82"/>
      <c r="D58" s="82"/>
      <c r="E58" s="82"/>
      <c r="F58" s="82"/>
      <c r="G58" s="82"/>
      <c r="H58" s="25"/>
      <c r="I58" s="25"/>
      <c r="J58" s="83"/>
      <c r="K58" s="130"/>
      <c r="L58" s="99"/>
      <c r="M58" s="110"/>
      <c r="N58" s="108"/>
    </row>
    <row r="59" spans="1:14" s="1" customFormat="1" ht="12" customHeight="1" x14ac:dyDescent="0.2">
      <c r="A59" s="254" t="s">
        <v>96</v>
      </c>
      <c r="B59" s="156" t="s">
        <v>97</v>
      </c>
      <c r="C59" s="156" t="s">
        <v>98</v>
      </c>
      <c r="D59" s="156" t="s">
        <v>99</v>
      </c>
      <c r="E59" s="156" t="s">
        <v>99</v>
      </c>
      <c r="F59" s="156" t="s">
        <v>99</v>
      </c>
      <c r="G59" s="156" t="s">
        <v>103</v>
      </c>
      <c r="H59" s="156" t="s">
        <v>103</v>
      </c>
      <c r="I59" s="157" t="s">
        <v>105</v>
      </c>
      <c r="J59" s="157" t="s">
        <v>267</v>
      </c>
      <c r="K59" s="157" t="s">
        <v>107</v>
      </c>
      <c r="L59" s="158" t="s">
        <v>109</v>
      </c>
      <c r="M59" s="110"/>
      <c r="N59" s="108"/>
    </row>
    <row r="60" spans="1:14" s="1" customFormat="1" ht="12" customHeight="1" x14ac:dyDescent="0.2">
      <c r="A60" s="255"/>
      <c r="B60" s="159"/>
      <c r="C60" s="160" t="s">
        <v>1</v>
      </c>
      <c r="D60" s="160" t="s">
        <v>100</v>
      </c>
      <c r="E60" s="160" t="s">
        <v>101</v>
      </c>
      <c r="F60" s="160" t="s">
        <v>102</v>
      </c>
      <c r="G60" s="160" t="s">
        <v>104</v>
      </c>
      <c r="H60" s="160" t="s">
        <v>101</v>
      </c>
      <c r="I60" s="161" t="s">
        <v>106</v>
      </c>
      <c r="J60" s="161" t="s">
        <v>268</v>
      </c>
      <c r="K60" s="161" t="s">
        <v>108</v>
      </c>
      <c r="L60" s="162" t="s">
        <v>110</v>
      </c>
      <c r="M60" s="110"/>
      <c r="N60" s="108"/>
    </row>
    <row r="61" spans="1:14" s="1" customFormat="1" ht="12" customHeight="1" x14ac:dyDescent="0.2">
      <c r="A61" s="312">
        <v>713751</v>
      </c>
      <c r="B61" s="390" t="s">
        <v>2</v>
      </c>
      <c r="C61" s="355" t="s">
        <v>84</v>
      </c>
      <c r="D61" s="355">
        <v>6</v>
      </c>
      <c r="E61" s="355">
        <v>2.16</v>
      </c>
      <c r="F61" s="355">
        <v>35</v>
      </c>
      <c r="G61" s="355">
        <v>44</v>
      </c>
      <c r="H61" s="246">
        <f>E61*G61</f>
        <v>95.04</v>
      </c>
      <c r="I61" s="42" t="s">
        <v>3</v>
      </c>
      <c r="J61" s="42" t="s">
        <v>273</v>
      </c>
      <c r="K61" s="412">
        <v>48.15</v>
      </c>
      <c r="L61" s="413">
        <f>K61*(100%-INTRODUCCIÓN!$O$2)</f>
        <v>48.15</v>
      </c>
      <c r="M61" s="110"/>
      <c r="N61" s="108"/>
    </row>
    <row r="62" spans="1:14" s="1" customFormat="1" ht="12" customHeight="1" x14ac:dyDescent="0.2">
      <c r="A62" s="312">
        <v>713575</v>
      </c>
      <c r="B62" s="390" t="s">
        <v>70</v>
      </c>
      <c r="C62" s="355" t="s">
        <v>84</v>
      </c>
      <c r="D62" s="355">
        <v>6</v>
      </c>
      <c r="E62" s="355">
        <v>2.16</v>
      </c>
      <c r="F62" s="355">
        <v>35</v>
      </c>
      <c r="G62" s="355">
        <v>44</v>
      </c>
      <c r="H62" s="246">
        <f>E62*G62</f>
        <v>95.04</v>
      </c>
      <c r="I62" s="42" t="s">
        <v>11</v>
      </c>
      <c r="J62" s="42" t="s">
        <v>322</v>
      </c>
      <c r="K62" s="412">
        <v>54.25</v>
      </c>
      <c r="L62" s="413">
        <f>K62*(100%-INTRODUCCIÓN!$O$2)</f>
        <v>54.25</v>
      </c>
      <c r="M62" s="110"/>
      <c r="N62" s="108"/>
    </row>
    <row r="63" spans="1:14" s="1" customFormat="1" ht="12" customHeight="1" x14ac:dyDescent="0.2">
      <c r="M63" s="110"/>
      <c r="N63" s="108"/>
    </row>
    <row r="64" spans="1:14" s="1" customFormat="1" ht="26.25" x14ac:dyDescent="0.4">
      <c r="A64" s="345" t="s">
        <v>314</v>
      </c>
      <c r="B64" s="13"/>
      <c r="C64" s="82"/>
      <c r="D64" s="82"/>
      <c r="E64" s="82"/>
      <c r="F64" s="82"/>
      <c r="G64" s="82"/>
      <c r="H64" s="25"/>
      <c r="I64" s="25"/>
      <c r="J64" s="83"/>
      <c r="K64" s="130"/>
      <c r="L64" s="99"/>
      <c r="M64" s="110"/>
      <c r="N64" s="108"/>
    </row>
    <row r="65" spans="1:14" s="1" customFormat="1" ht="12" customHeight="1" x14ac:dyDescent="0.2">
      <c r="A65" s="254" t="s">
        <v>96</v>
      </c>
      <c r="B65" s="156" t="s">
        <v>97</v>
      </c>
      <c r="C65" s="156" t="s">
        <v>98</v>
      </c>
      <c r="D65" s="156" t="s">
        <v>99</v>
      </c>
      <c r="E65" s="156" t="s">
        <v>99</v>
      </c>
      <c r="F65" s="156" t="s">
        <v>99</v>
      </c>
      <c r="G65" s="156" t="s">
        <v>103</v>
      </c>
      <c r="H65" s="156" t="s">
        <v>103</v>
      </c>
      <c r="I65" s="157" t="s">
        <v>105</v>
      </c>
      <c r="J65" s="157" t="s">
        <v>267</v>
      </c>
      <c r="K65" s="157" t="s">
        <v>107</v>
      </c>
      <c r="L65" s="158" t="s">
        <v>109</v>
      </c>
      <c r="M65" s="110"/>
      <c r="N65" s="108"/>
    </row>
    <row r="66" spans="1:14" s="1" customFormat="1" ht="12" customHeight="1" x14ac:dyDescent="0.2">
      <c r="A66" s="255"/>
      <c r="B66" s="159"/>
      <c r="C66" s="160" t="s">
        <v>1</v>
      </c>
      <c r="D66" s="160" t="s">
        <v>100</v>
      </c>
      <c r="E66" s="160" t="s">
        <v>101</v>
      </c>
      <c r="F66" s="160" t="s">
        <v>102</v>
      </c>
      <c r="G66" s="160" t="s">
        <v>104</v>
      </c>
      <c r="H66" s="160" t="s">
        <v>101</v>
      </c>
      <c r="I66" s="161" t="s">
        <v>106</v>
      </c>
      <c r="J66" s="161" t="s">
        <v>268</v>
      </c>
      <c r="K66" s="161" t="s">
        <v>108</v>
      </c>
      <c r="L66" s="162" t="s">
        <v>110</v>
      </c>
      <c r="M66" s="110"/>
      <c r="N66" s="108"/>
    </row>
    <row r="67" spans="1:14" s="1" customFormat="1" ht="12" customHeight="1" x14ac:dyDescent="0.2">
      <c r="A67" s="312">
        <v>725373</v>
      </c>
      <c r="B67" s="390" t="s">
        <v>2</v>
      </c>
      <c r="C67" s="355" t="s">
        <v>36</v>
      </c>
      <c r="D67" s="355">
        <v>6</v>
      </c>
      <c r="E67" s="355">
        <v>2.16</v>
      </c>
      <c r="F67" s="355">
        <v>35</v>
      </c>
      <c r="G67" s="355">
        <v>40</v>
      </c>
      <c r="H67" s="246">
        <f>E67*G67</f>
        <v>86.4</v>
      </c>
      <c r="I67" s="42" t="s">
        <v>285</v>
      </c>
      <c r="J67" s="42" t="s">
        <v>285</v>
      </c>
      <c r="K67" s="412">
        <v>51.9</v>
      </c>
      <c r="L67" s="413">
        <f>K67*(100%-INTRODUCCIÓN!$O$2)</f>
        <v>51.9</v>
      </c>
      <c r="M67" s="110"/>
      <c r="N67" s="108"/>
    </row>
    <row r="68" spans="1:14" s="1" customFormat="1" ht="12" customHeight="1" x14ac:dyDescent="0.2">
      <c r="A68" s="312">
        <v>713576</v>
      </c>
      <c r="B68" s="390" t="s">
        <v>70</v>
      </c>
      <c r="C68" s="355" t="s">
        <v>36</v>
      </c>
      <c r="D68" s="355">
        <v>6</v>
      </c>
      <c r="E68" s="355">
        <v>2.16</v>
      </c>
      <c r="F68" s="355">
        <v>35</v>
      </c>
      <c r="G68" s="355">
        <v>40</v>
      </c>
      <c r="H68" s="246">
        <f>E68*G68</f>
        <v>86.4</v>
      </c>
      <c r="I68" s="42" t="s">
        <v>285</v>
      </c>
      <c r="J68" s="42" t="s">
        <v>285</v>
      </c>
      <c r="K68" s="412">
        <v>59.45</v>
      </c>
      <c r="L68" s="413">
        <f>K68*(100%-INTRODUCCIÓN!$O$2)</f>
        <v>59.45</v>
      </c>
      <c r="M68" s="110"/>
      <c r="N68" s="108"/>
    </row>
    <row r="69" spans="1:14" s="1" customFormat="1" ht="12" customHeight="1" x14ac:dyDescent="0.2">
      <c r="M69" s="110"/>
      <c r="N69" s="108"/>
    </row>
    <row r="70" spans="1:14" s="1" customFormat="1" ht="31.5" x14ac:dyDescent="0.5">
      <c r="A70" s="345" t="s">
        <v>307</v>
      </c>
      <c r="B70" s="442"/>
      <c r="C70" s="77"/>
      <c r="D70" s="82"/>
      <c r="E70" s="82"/>
      <c r="F70" s="82"/>
      <c r="G70" s="82"/>
      <c r="H70" s="4"/>
      <c r="I70" s="4"/>
      <c r="J70" s="168"/>
      <c r="K70" s="130"/>
      <c r="L70" s="99"/>
      <c r="M70" s="110"/>
      <c r="N70" s="108"/>
    </row>
    <row r="71" spans="1:14" s="1" customFormat="1" ht="12" customHeight="1" x14ac:dyDescent="0.2">
      <c r="A71" s="254" t="s">
        <v>96</v>
      </c>
      <c r="B71" s="156" t="s">
        <v>97</v>
      </c>
      <c r="C71" s="156" t="s">
        <v>98</v>
      </c>
      <c r="D71" s="156" t="s">
        <v>99</v>
      </c>
      <c r="E71" s="156" t="s">
        <v>99</v>
      </c>
      <c r="F71" s="156" t="s">
        <v>99</v>
      </c>
      <c r="G71" s="156" t="s">
        <v>103</v>
      </c>
      <c r="H71" s="156" t="s">
        <v>103</v>
      </c>
      <c r="I71" s="157" t="s">
        <v>105</v>
      </c>
      <c r="J71" s="157" t="s">
        <v>267</v>
      </c>
      <c r="K71" s="157" t="s">
        <v>107</v>
      </c>
      <c r="L71" s="158" t="s">
        <v>109</v>
      </c>
      <c r="M71" s="110"/>
      <c r="N71" s="108"/>
    </row>
    <row r="72" spans="1:14" x14ac:dyDescent="0.2">
      <c r="A72" s="255"/>
      <c r="B72" s="159"/>
      <c r="C72" s="160" t="s">
        <v>1</v>
      </c>
      <c r="D72" s="160" t="s">
        <v>100</v>
      </c>
      <c r="E72" s="160" t="s">
        <v>101</v>
      </c>
      <c r="F72" s="160" t="s">
        <v>102</v>
      </c>
      <c r="G72" s="160" t="s">
        <v>104</v>
      </c>
      <c r="H72" s="160" t="s">
        <v>101</v>
      </c>
      <c r="I72" s="161" t="s">
        <v>106</v>
      </c>
      <c r="J72" s="161" t="s">
        <v>268</v>
      </c>
      <c r="K72" s="161" t="s">
        <v>108</v>
      </c>
      <c r="L72" s="162" t="s">
        <v>110</v>
      </c>
      <c r="N72" s="108"/>
    </row>
    <row r="73" spans="1:14" x14ac:dyDescent="0.2">
      <c r="A73" s="312">
        <v>713577</v>
      </c>
      <c r="B73" s="390" t="s">
        <v>2</v>
      </c>
      <c r="C73" s="355" t="s">
        <v>17</v>
      </c>
      <c r="D73" s="355">
        <v>8</v>
      </c>
      <c r="E73" s="355">
        <v>2.88</v>
      </c>
      <c r="F73" s="355">
        <v>12.2</v>
      </c>
      <c r="G73" s="355">
        <v>44</v>
      </c>
      <c r="H73" s="246">
        <f>E73*G73</f>
        <v>126.72</v>
      </c>
      <c r="I73" s="382" t="s">
        <v>3</v>
      </c>
      <c r="J73" s="301" t="s">
        <v>273</v>
      </c>
      <c r="K73" s="412">
        <v>36.15</v>
      </c>
      <c r="L73" s="413">
        <f>K73*(100%-INTRODUCCIÓN!$O$2)</f>
        <v>36.15</v>
      </c>
      <c r="N73" s="108"/>
    </row>
    <row r="74" spans="1:14" x14ac:dyDescent="0.2">
      <c r="A74" s="312">
        <v>713579</v>
      </c>
      <c r="B74" s="390" t="s">
        <v>70</v>
      </c>
      <c r="C74" s="355" t="s">
        <v>17</v>
      </c>
      <c r="D74" s="355">
        <v>8</v>
      </c>
      <c r="E74" s="355">
        <v>2.88</v>
      </c>
      <c r="F74" s="355">
        <v>12.2</v>
      </c>
      <c r="G74" s="355">
        <v>44</v>
      </c>
      <c r="H74" s="246">
        <f>E74*G74</f>
        <v>126.72</v>
      </c>
      <c r="I74" s="42" t="s">
        <v>65</v>
      </c>
      <c r="J74" s="42" t="s">
        <v>283</v>
      </c>
      <c r="K74" s="412">
        <v>41.55</v>
      </c>
      <c r="L74" s="413">
        <f>K74*(100%-INTRODUCCIÓN!$O$2)</f>
        <v>41.55</v>
      </c>
      <c r="N74" s="108"/>
    </row>
    <row r="75" spans="1:14" x14ac:dyDescent="0.2">
      <c r="A75" s="312">
        <v>713581</v>
      </c>
      <c r="B75" s="390" t="s">
        <v>29</v>
      </c>
      <c r="C75" s="355" t="s">
        <v>17</v>
      </c>
      <c r="D75" s="355">
        <v>8</v>
      </c>
      <c r="E75" s="355">
        <v>2.88</v>
      </c>
      <c r="F75" s="355">
        <v>12.2</v>
      </c>
      <c r="G75" s="355">
        <v>44</v>
      </c>
      <c r="H75" s="246">
        <f>E75*G75</f>
        <v>126.72</v>
      </c>
      <c r="I75" s="42" t="s">
        <v>65</v>
      </c>
      <c r="J75" s="42" t="s">
        <v>283</v>
      </c>
      <c r="K75" s="412">
        <v>41.55</v>
      </c>
      <c r="L75" s="413">
        <f>K75*(100%-INTRODUCCIÓN!$O$2)</f>
        <v>41.55</v>
      </c>
      <c r="N75" s="108"/>
    </row>
    <row r="76" spans="1:14" x14ac:dyDescent="0.2">
      <c r="N76" s="108"/>
    </row>
    <row r="77" spans="1:14" ht="26.25" x14ac:dyDescent="0.4">
      <c r="A77" s="345" t="s">
        <v>308</v>
      </c>
      <c r="B77" s="88"/>
      <c r="C77" s="71"/>
      <c r="D77" s="440"/>
      <c r="E77" s="441"/>
      <c r="F77" s="70"/>
      <c r="G77" s="4"/>
      <c r="N77" s="108"/>
    </row>
    <row r="78" spans="1:14" x14ac:dyDescent="0.2">
      <c r="A78" s="254" t="s">
        <v>96</v>
      </c>
      <c r="B78" s="156" t="s">
        <v>97</v>
      </c>
      <c r="C78" s="156" t="s">
        <v>98</v>
      </c>
      <c r="D78" s="156" t="s">
        <v>99</v>
      </c>
      <c r="E78" s="156" t="s">
        <v>99</v>
      </c>
      <c r="F78" s="156" t="s">
        <v>99</v>
      </c>
      <c r="G78" s="156" t="s">
        <v>103</v>
      </c>
      <c r="H78" s="156" t="s">
        <v>103</v>
      </c>
      <c r="I78" s="157" t="s">
        <v>105</v>
      </c>
      <c r="J78" s="157" t="s">
        <v>267</v>
      </c>
      <c r="K78" s="157" t="s">
        <v>107</v>
      </c>
      <c r="L78" s="158" t="s">
        <v>109</v>
      </c>
      <c r="N78" s="108"/>
    </row>
    <row r="79" spans="1:14" x14ac:dyDescent="0.2">
      <c r="A79" s="255"/>
      <c r="B79" s="159"/>
      <c r="C79" s="160" t="s">
        <v>1</v>
      </c>
      <c r="D79" s="160" t="s">
        <v>100</v>
      </c>
      <c r="E79" s="160" t="s">
        <v>101</v>
      </c>
      <c r="F79" s="160" t="s">
        <v>102</v>
      </c>
      <c r="G79" s="160" t="s">
        <v>104</v>
      </c>
      <c r="H79" s="160" t="s">
        <v>101</v>
      </c>
      <c r="I79" s="161" t="s">
        <v>106</v>
      </c>
      <c r="J79" s="161" t="s">
        <v>268</v>
      </c>
      <c r="K79" s="161" t="s">
        <v>108</v>
      </c>
      <c r="L79" s="162" t="s">
        <v>110</v>
      </c>
      <c r="N79" s="108"/>
    </row>
    <row r="80" spans="1:14" x14ac:dyDescent="0.2">
      <c r="A80" s="312">
        <v>713606</v>
      </c>
      <c r="B80" s="383" t="s">
        <v>2</v>
      </c>
      <c r="C80" s="355" t="s">
        <v>17</v>
      </c>
      <c r="D80" s="355">
        <v>8</v>
      </c>
      <c r="E80" s="355">
        <v>2.88</v>
      </c>
      <c r="F80" s="355">
        <v>25.6</v>
      </c>
      <c r="G80" s="355">
        <v>44</v>
      </c>
      <c r="H80" s="246">
        <f>E80*G80</f>
        <v>126.72</v>
      </c>
      <c r="I80" s="42" t="s">
        <v>7</v>
      </c>
      <c r="J80" s="42" t="s">
        <v>270</v>
      </c>
      <c r="K80" s="412">
        <v>40</v>
      </c>
      <c r="L80" s="413">
        <f>K80*(100%-INTRODUCCIÓN!$O$2)</f>
        <v>40</v>
      </c>
      <c r="N80" s="108"/>
    </row>
    <row r="81" spans="1:14" x14ac:dyDescent="0.2">
      <c r="A81" s="312">
        <v>713608</v>
      </c>
      <c r="B81" s="383" t="s">
        <v>24</v>
      </c>
      <c r="C81" s="355" t="s">
        <v>17</v>
      </c>
      <c r="D81" s="355">
        <v>8</v>
      </c>
      <c r="E81" s="355">
        <v>2.88</v>
      </c>
      <c r="F81" s="355">
        <v>25.6</v>
      </c>
      <c r="G81" s="355">
        <v>44</v>
      </c>
      <c r="H81" s="246">
        <f>E81*G81</f>
        <v>126.72</v>
      </c>
      <c r="I81" s="42" t="s">
        <v>7</v>
      </c>
      <c r="J81" s="42" t="s">
        <v>270</v>
      </c>
      <c r="K81" s="412">
        <v>44.4</v>
      </c>
      <c r="L81" s="413">
        <f>K81*(100%-INTRODUCCIÓN!$O$2)</f>
        <v>44.4</v>
      </c>
      <c r="N81" s="108"/>
    </row>
    <row r="82" spans="1:14" x14ac:dyDescent="0.2">
      <c r="A82" s="312">
        <v>713609</v>
      </c>
      <c r="B82" s="390" t="s">
        <v>25</v>
      </c>
      <c r="C82" s="355" t="s">
        <v>17</v>
      </c>
      <c r="D82" s="355">
        <v>8</v>
      </c>
      <c r="E82" s="355">
        <v>2.88</v>
      </c>
      <c r="F82" s="355">
        <v>25.6</v>
      </c>
      <c r="G82" s="355">
        <v>44</v>
      </c>
      <c r="H82" s="246">
        <f>E82*G82</f>
        <v>126.72</v>
      </c>
      <c r="I82" s="42" t="s">
        <v>7</v>
      </c>
      <c r="J82" s="42" t="s">
        <v>270</v>
      </c>
      <c r="K82" s="412">
        <v>44.4</v>
      </c>
      <c r="L82" s="413">
        <f>K82*(100%-INTRODUCCIÓN!$O$2)</f>
        <v>44.4</v>
      </c>
      <c r="N82" s="108"/>
    </row>
    <row r="83" spans="1:14" x14ac:dyDescent="0.2">
      <c r="A83" s="443"/>
      <c r="B83" s="134"/>
      <c r="C83" s="82"/>
      <c r="D83" s="82"/>
      <c r="E83" s="82"/>
      <c r="F83" s="82"/>
      <c r="G83" s="82"/>
      <c r="N83" s="108"/>
    </row>
    <row r="84" spans="1:14" ht="26.25" x14ac:dyDescent="0.4">
      <c r="A84" s="345" t="s">
        <v>309</v>
      </c>
      <c r="B84" s="88"/>
      <c r="C84" s="71"/>
      <c r="D84" s="440"/>
      <c r="E84" s="441"/>
      <c r="F84" s="70"/>
      <c r="G84" s="4"/>
      <c r="N84" s="108"/>
    </row>
    <row r="85" spans="1:14" x14ac:dyDescent="0.2">
      <c r="A85" s="254" t="s">
        <v>96</v>
      </c>
      <c r="B85" s="156" t="s">
        <v>97</v>
      </c>
      <c r="C85" s="156" t="s">
        <v>98</v>
      </c>
      <c r="D85" s="156" t="s">
        <v>99</v>
      </c>
      <c r="E85" s="156" t="s">
        <v>99</v>
      </c>
      <c r="F85" s="156" t="s">
        <v>99</v>
      </c>
      <c r="G85" s="156" t="s">
        <v>103</v>
      </c>
      <c r="H85" s="156" t="s">
        <v>103</v>
      </c>
      <c r="I85" s="157" t="s">
        <v>105</v>
      </c>
      <c r="J85" s="157" t="s">
        <v>267</v>
      </c>
      <c r="K85" s="157" t="s">
        <v>107</v>
      </c>
      <c r="L85" s="158" t="s">
        <v>109</v>
      </c>
      <c r="N85" s="108"/>
    </row>
    <row r="86" spans="1:14" x14ac:dyDescent="0.2">
      <c r="A86" s="255"/>
      <c r="B86" s="159"/>
      <c r="C86" s="160" t="s">
        <v>1</v>
      </c>
      <c r="D86" s="160" t="s">
        <v>100</v>
      </c>
      <c r="E86" s="160" t="s">
        <v>101</v>
      </c>
      <c r="F86" s="160" t="s">
        <v>102</v>
      </c>
      <c r="G86" s="160" t="s">
        <v>104</v>
      </c>
      <c r="H86" s="160" t="s">
        <v>101</v>
      </c>
      <c r="I86" s="161" t="s">
        <v>106</v>
      </c>
      <c r="J86" s="161" t="s">
        <v>268</v>
      </c>
      <c r="K86" s="161" t="s">
        <v>108</v>
      </c>
      <c r="L86" s="162" t="s">
        <v>110</v>
      </c>
      <c r="N86" s="108"/>
    </row>
    <row r="87" spans="1:14" x14ac:dyDescent="0.2">
      <c r="A87" s="312">
        <v>713607</v>
      </c>
      <c r="B87" s="383" t="s">
        <v>2</v>
      </c>
      <c r="C87" s="355" t="s">
        <v>84</v>
      </c>
      <c r="D87" s="355">
        <v>6</v>
      </c>
      <c r="E87" s="355">
        <v>2.16</v>
      </c>
      <c r="F87" s="355">
        <v>24</v>
      </c>
      <c r="G87" s="355">
        <v>44</v>
      </c>
      <c r="H87" s="246">
        <f>E87*G87</f>
        <v>95.04</v>
      </c>
      <c r="I87" s="42" t="s">
        <v>7</v>
      </c>
      <c r="J87" s="42" t="s">
        <v>270</v>
      </c>
      <c r="K87" s="412">
        <v>42.7</v>
      </c>
      <c r="L87" s="413">
        <f>K87*(100%-INTRODUCCIÓN!$O$2)</f>
        <v>42.7</v>
      </c>
      <c r="N87" s="108"/>
    </row>
    <row r="88" spans="1:14" x14ac:dyDescent="0.2">
      <c r="B88"/>
      <c r="C88"/>
      <c r="J88"/>
      <c r="K88"/>
      <c r="L88"/>
      <c r="N88" s="7"/>
    </row>
    <row r="89" spans="1:14" x14ac:dyDescent="0.2">
      <c r="B89"/>
      <c r="C89"/>
      <c r="J89"/>
      <c r="K89"/>
      <c r="L89"/>
      <c r="N89" s="7"/>
    </row>
    <row r="90" spans="1:14" x14ac:dyDescent="0.2">
      <c r="B90"/>
      <c r="C90"/>
      <c r="J90"/>
      <c r="K90"/>
      <c r="L90"/>
      <c r="N90" s="7"/>
    </row>
    <row r="91" spans="1:14" x14ac:dyDescent="0.2">
      <c r="B91"/>
      <c r="C91"/>
      <c r="J91"/>
      <c r="K91"/>
      <c r="L91"/>
      <c r="N91" s="7"/>
    </row>
    <row r="92" spans="1:14" x14ac:dyDescent="0.2">
      <c r="B92"/>
      <c r="C92"/>
      <c r="J92"/>
      <c r="K92"/>
      <c r="L92"/>
      <c r="N92" s="7"/>
    </row>
    <row r="93" spans="1:14" x14ac:dyDescent="0.2">
      <c r="B93"/>
      <c r="C93"/>
      <c r="J93"/>
      <c r="K93"/>
      <c r="L93"/>
      <c r="N93" s="7"/>
    </row>
    <row r="94" spans="1:14" x14ac:dyDescent="0.2">
      <c r="B94"/>
      <c r="C94"/>
      <c r="J94"/>
      <c r="K94"/>
      <c r="L94"/>
      <c r="N94" s="7"/>
    </row>
    <row r="95" spans="1:14" x14ac:dyDescent="0.2">
      <c r="B95"/>
      <c r="C95"/>
      <c r="J95"/>
      <c r="K95"/>
      <c r="L95"/>
      <c r="N95" s="7"/>
    </row>
    <row r="96" spans="1:14" x14ac:dyDescent="0.2">
      <c r="B96"/>
      <c r="C96"/>
      <c r="J96"/>
      <c r="K96"/>
      <c r="L96"/>
      <c r="N96" s="7"/>
    </row>
    <row r="97" spans="1:14" x14ac:dyDescent="0.2">
      <c r="B97"/>
      <c r="C97"/>
      <c r="J97"/>
      <c r="K97"/>
      <c r="L97"/>
      <c r="N97" s="7"/>
    </row>
    <row r="98" spans="1:14" x14ac:dyDescent="0.2">
      <c r="B98"/>
      <c r="C98"/>
      <c r="J98"/>
      <c r="K98"/>
      <c r="L98"/>
      <c r="N98" s="7"/>
    </row>
    <row r="99" spans="1:14" x14ac:dyDescent="0.2">
      <c r="B99"/>
      <c r="C99"/>
      <c r="J99"/>
      <c r="K99"/>
      <c r="L99"/>
      <c r="N99" s="7"/>
    </row>
    <row r="100" spans="1:14" x14ac:dyDescent="0.2">
      <c r="B100"/>
      <c r="C100"/>
      <c r="J100"/>
      <c r="K100"/>
      <c r="L100"/>
      <c r="N100" s="7"/>
    </row>
    <row r="101" spans="1:14" x14ac:dyDescent="0.2">
      <c r="B101"/>
      <c r="C101"/>
      <c r="J101"/>
      <c r="K101"/>
      <c r="L101"/>
      <c r="N101" s="7"/>
    </row>
    <row r="102" spans="1:14" x14ac:dyDescent="0.2">
      <c r="B102"/>
      <c r="C102"/>
      <c r="J102"/>
      <c r="K102"/>
      <c r="L102"/>
      <c r="N102" s="7"/>
    </row>
    <row r="103" spans="1:14" x14ac:dyDescent="0.2">
      <c r="B103"/>
      <c r="C103"/>
      <c r="J103"/>
      <c r="K103"/>
      <c r="L103"/>
      <c r="N103" s="7"/>
    </row>
    <row r="104" spans="1:14" x14ac:dyDescent="0.2">
      <c r="B104"/>
      <c r="C104"/>
      <c r="J104"/>
      <c r="K104"/>
      <c r="L104"/>
      <c r="N104" s="7"/>
    </row>
    <row r="105" spans="1:14" x14ac:dyDescent="0.2">
      <c r="B105"/>
      <c r="C105"/>
      <c r="J105"/>
      <c r="K105"/>
      <c r="L105"/>
      <c r="N105" s="7"/>
    </row>
    <row r="106" spans="1:14" x14ac:dyDescent="0.2">
      <c r="B106"/>
      <c r="C106"/>
      <c r="J106"/>
      <c r="K106"/>
      <c r="L106"/>
      <c r="N106" s="7"/>
    </row>
    <row r="107" spans="1:14" x14ac:dyDescent="0.2">
      <c r="A107" s="1"/>
      <c r="B107" s="11"/>
      <c r="C107" s="25"/>
      <c r="D107" s="25"/>
      <c r="E107" s="25"/>
      <c r="F107" s="25"/>
      <c r="G107" s="25"/>
      <c r="H107" s="25"/>
      <c r="I107" s="25"/>
      <c r="J107" s="83"/>
      <c r="K107" s="130"/>
      <c r="L107" s="99"/>
      <c r="N107" s="7"/>
    </row>
    <row r="108" spans="1:14" x14ac:dyDescent="0.2">
      <c r="N108" s="7"/>
    </row>
    <row r="109" spans="1:14" x14ac:dyDescent="0.2">
      <c r="N109" s="7"/>
    </row>
    <row r="110" spans="1:14" x14ac:dyDescent="0.2">
      <c r="N110" s="7"/>
    </row>
    <row r="111" spans="1:14" x14ac:dyDescent="0.2">
      <c r="N111" s="7"/>
    </row>
    <row r="112" spans="1:14" x14ac:dyDescent="0.2">
      <c r="N112" s="7"/>
    </row>
    <row r="113" spans="14:14" x14ac:dyDescent="0.2">
      <c r="N113" s="7"/>
    </row>
    <row r="114" spans="14:14" x14ac:dyDescent="0.2">
      <c r="N114" s="7"/>
    </row>
    <row r="115" spans="14:14" x14ac:dyDescent="0.2">
      <c r="N115" s="7"/>
    </row>
    <row r="116" spans="14:14" x14ac:dyDescent="0.2">
      <c r="N116" s="7"/>
    </row>
    <row r="117" spans="14:14" x14ac:dyDescent="0.2">
      <c r="N117" s="7"/>
    </row>
    <row r="118" spans="14:14" x14ac:dyDescent="0.2">
      <c r="N118" s="7"/>
    </row>
    <row r="119" spans="14:14" x14ac:dyDescent="0.2">
      <c r="N119" s="7"/>
    </row>
    <row r="120" spans="14:14" x14ac:dyDescent="0.2">
      <c r="N120" s="7"/>
    </row>
    <row r="121" spans="14:14" x14ac:dyDescent="0.2">
      <c r="N121" s="7"/>
    </row>
    <row r="122" spans="14:14" x14ac:dyDescent="0.2">
      <c r="N122" s="7"/>
    </row>
    <row r="222" spans="3:3" x14ac:dyDescent="0.2">
      <c r="C222" s="4" t="s">
        <v>364</v>
      </c>
    </row>
  </sheetData>
  <sheetProtection algorithmName="SHA-512" hashValue="4XOQ89vgxLxbFpyIh8zAH9+QlFg6W6f2r2r3VbfpcSlH7I6N7r+9ztzYYh788qBhjlO4Nsr+oPUqnaZVqkh4xg==" saltValue="Jw+RVdyQKAp+YoTjIKVPQQ==" spinCount="100000" sheet="1" selectLockedCells="1" pivotTables="0" selectUnlockedCells="1"/>
  <mergeCells count="1">
    <mergeCell ref="A1:L1"/>
  </mergeCells>
  <phoneticPr fontId="0" type="noConversion"/>
  <printOptions horizontalCentered="1"/>
  <pageMargins left="0.78740157480314965" right="0.47244094488188981" top="0.55118110236220474" bottom="7.874015748031496E-2" header="0.59055118110236227" footer="0.11811023622047245"/>
  <pageSetup paperSize="9" scale="67" firstPageNumber="2" fitToHeight="0" orientation="landscape" r:id="rId1"/>
  <headerFooter alignWithMargins="0"/>
  <rowBreaks count="1" manualBreakCount="1">
    <brk id="47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E1EF-2386-44B9-B08E-01F35A805D25}">
  <sheetPr>
    <tabColor rgb="FF00B0F0"/>
  </sheetPr>
  <dimension ref="A1:L79"/>
  <sheetViews>
    <sheetView showGridLines="0" workbookViewId="0">
      <selection activeCell="E37" sqref="E37"/>
    </sheetView>
  </sheetViews>
  <sheetFormatPr baseColWidth="10" defaultRowHeight="12.75" x14ac:dyDescent="0.2"/>
  <cols>
    <col min="1" max="1" width="21.7109375" customWidth="1"/>
    <col min="2" max="2" width="17.7109375" customWidth="1"/>
    <col min="3" max="3" width="16.7109375" customWidth="1"/>
    <col min="4" max="5" width="11.7109375" customWidth="1"/>
    <col min="6" max="9" width="14.7109375" customWidth="1"/>
    <col min="10" max="12" width="17.7109375" customWidth="1"/>
  </cols>
  <sheetData>
    <row r="1" spans="1:12" ht="35.25" x14ac:dyDescent="0.2">
      <c r="A1" s="501" t="s">
        <v>365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</row>
    <row r="2" spans="1:12" ht="26.25" x14ac:dyDescent="0.4">
      <c r="A2" s="133" t="s">
        <v>366</v>
      </c>
      <c r="B2" s="97"/>
      <c r="C2" s="249"/>
      <c r="D2" s="249"/>
      <c r="E2" s="249"/>
      <c r="F2" s="249"/>
      <c r="G2" s="249"/>
      <c r="H2" s="249"/>
      <c r="I2" s="249"/>
      <c r="J2" s="249"/>
      <c r="K2" s="78"/>
      <c r="L2" s="99"/>
    </row>
    <row r="3" spans="1:12" x14ac:dyDescent="0.2">
      <c r="A3" s="456" t="s">
        <v>96</v>
      </c>
      <c r="B3" s="457" t="s">
        <v>97</v>
      </c>
      <c r="C3" s="457" t="s">
        <v>98</v>
      </c>
      <c r="D3" s="457" t="s">
        <v>99</v>
      </c>
      <c r="E3" s="457" t="s">
        <v>99</v>
      </c>
      <c r="F3" s="457" t="s">
        <v>99</v>
      </c>
      <c r="G3" s="457" t="s">
        <v>103</v>
      </c>
      <c r="H3" s="457" t="s">
        <v>103</v>
      </c>
      <c r="I3" s="458" t="s">
        <v>105</v>
      </c>
      <c r="J3" s="458" t="s">
        <v>271</v>
      </c>
      <c r="K3" s="458" t="s">
        <v>107</v>
      </c>
      <c r="L3" s="459" t="s">
        <v>109</v>
      </c>
    </row>
    <row r="4" spans="1:12" x14ac:dyDescent="0.2">
      <c r="A4" s="460"/>
      <c r="B4" s="461"/>
      <c r="C4" s="462" t="s">
        <v>1</v>
      </c>
      <c r="D4" s="462" t="s">
        <v>100</v>
      </c>
      <c r="E4" s="462" t="s">
        <v>101</v>
      </c>
      <c r="F4" s="462" t="s">
        <v>102</v>
      </c>
      <c r="G4" s="462" t="s">
        <v>104</v>
      </c>
      <c r="H4" s="462" t="s">
        <v>101</v>
      </c>
      <c r="I4" s="463" t="s">
        <v>106</v>
      </c>
      <c r="J4" s="463" t="s">
        <v>272</v>
      </c>
      <c r="K4" s="463" t="s">
        <v>108</v>
      </c>
      <c r="L4" s="464" t="s">
        <v>110</v>
      </c>
    </row>
    <row r="5" spans="1:12" x14ac:dyDescent="0.2">
      <c r="A5" s="74">
        <v>832747</v>
      </c>
      <c r="B5" s="245" t="s">
        <v>2</v>
      </c>
      <c r="C5" s="248" t="s">
        <v>10</v>
      </c>
      <c r="D5" s="248">
        <v>10</v>
      </c>
      <c r="E5" s="246">
        <v>3.6</v>
      </c>
      <c r="F5" s="246">
        <v>12.8</v>
      </c>
      <c r="G5" s="248">
        <v>44</v>
      </c>
      <c r="H5" s="246">
        <f>E5*G5</f>
        <v>158.4</v>
      </c>
      <c r="I5" s="248" t="s">
        <v>3</v>
      </c>
      <c r="J5" s="248" t="s">
        <v>273</v>
      </c>
      <c r="K5" s="412">
        <v>37.700000000000003</v>
      </c>
      <c r="L5" s="413">
        <f>K5*(100%-INTRODUCCIÓN!$O$2)</f>
        <v>37.700000000000003</v>
      </c>
    </row>
    <row r="6" spans="1:12" x14ac:dyDescent="0.2">
      <c r="A6" s="312">
        <v>832753</v>
      </c>
      <c r="B6" s="465" t="s">
        <v>2</v>
      </c>
      <c r="C6" s="382" t="s">
        <v>34</v>
      </c>
      <c r="D6" s="382">
        <v>8</v>
      </c>
      <c r="E6" s="382">
        <v>5.76</v>
      </c>
      <c r="F6" s="467">
        <v>20.5</v>
      </c>
      <c r="G6" s="382">
        <v>28</v>
      </c>
      <c r="H6" s="246">
        <f>E6*G6</f>
        <v>161.28</v>
      </c>
      <c r="I6" s="449" t="s">
        <v>3</v>
      </c>
      <c r="J6" s="248" t="s">
        <v>273</v>
      </c>
      <c r="K6" s="412">
        <v>37.700000000000003</v>
      </c>
      <c r="L6" s="413">
        <f>K6*(100%-INTRODUCCIÓN!$O$2)</f>
        <v>37.700000000000003</v>
      </c>
    </row>
    <row r="7" spans="1:12" x14ac:dyDescent="0.2">
      <c r="A7" s="312">
        <v>775745</v>
      </c>
      <c r="B7" s="465" t="s">
        <v>2</v>
      </c>
      <c r="C7" s="466" t="s">
        <v>367</v>
      </c>
      <c r="D7" s="382">
        <v>8</v>
      </c>
      <c r="E7" s="382">
        <v>2.88</v>
      </c>
      <c r="F7" s="467">
        <v>10</v>
      </c>
      <c r="G7" s="382">
        <v>48</v>
      </c>
      <c r="H7" s="246">
        <f>E7*G7</f>
        <v>138.24</v>
      </c>
      <c r="I7" s="449" t="s">
        <v>65</v>
      </c>
      <c r="J7" s="248" t="s">
        <v>283</v>
      </c>
      <c r="K7" s="412">
        <v>41.5</v>
      </c>
      <c r="L7" s="413">
        <f>K7*(100%-INTRODUCCIÓN!$O$2)</f>
        <v>41.5</v>
      </c>
    </row>
    <row r="8" spans="1:12" x14ac:dyDescent="0.2">
      <c r="A8" s="312">
        <v>832746</v>
      </c>
      <c r="B8" s="383" t="s">
        <v>28</v>
      </c>
      <c r="C8" s="248" t="s">
        <v>10</v>
      </c>
      <c r="D8" s="382">
        <v>10</v>
      </c>
      <c r="E8" s="468">
        <v>3.6</v>
      </c>
      <c r="F8" s="467">
        <v>12.8</v>
      </c>
      <c r="G8" s="382">
        <v>44</v>
      </c>
      <c r="H8" s="246">
        <f>E8*G8</f>
        <v>158.4</v>
      </c>
      <c r="I8" s="449" t="s">
        <v>3</v>
      </c>
      <c r="J8" s="248" t="s">
        <v>273</v>
      </c>
      <c r="K8" s="412">
        <v>43.35</v>
      </c>
      <c r="L8" s="413">
        <f>K8*(100%-INTRODUCCIÓN!$O$2)</f>
        <v>43.35</v>
      </c>
    </row>
    <row r="9" spans="1:12" x14ac:dyDescent="0.2">
      <c r="A9" s="312">
        <v>832748</v>
      </c>
      <c r="B9" s="383" t="s">
        <v>28</v>
      </c>
      <c r="C9" s="382" t="s">
        <v>34</v>
      </c>
      <c r="D9" s="382">
        <v>8</v>
      </c>
      <c r="E9" s="382">
        <v>5.76</v>
      </c>
      <c r="F9" s="467">
        <v>20.5</v>
      </c>
      <c r="G9" s="382">
        <v>28</v>
      </c>
      <c r="H9" s="246">
        <f t="shared" ref="H9:H13" si="0">E9*G9</f>
        <v>161.28</v>
      </c>
      <c r="I9" s="449" t="s">
        <v>7</v>
      </c>
      <c r="J9" s="248" t="s">
        <v>270</v>
      </c>
      <c r="K9" s="412">
        <v>43.35</v>
      </c>
      <c r="L9" s="413">
        <f>K9*(100%-INTRODUCCIÓN!$O$2)</f>
        <v>43.35</v>
      </c>
    </row>
    <row r="10" spans="1:12" x14ac:dyDescent="0.2">
      <c r="A10" s="312">
        <v>832751</v>
      </c>
      <c r="B10" s="383" t="s">
        <v>28</v>
      </c>
      <c r="C10" s="466" t="s">
        <v>367</v>
      </c>
      <c r="D10" s="382">
        <v>8</v>
      </c>
      <c r="E10" s="382">
        <v>2.88</v>
      </c>
      <c r="F10" s="467">
        <v>10</v>
      </c>
      <c r="G10" s="382">
        <v>48</v>
      </c>
      <c r="H10" s="246">
        <f t="shared" si="0"/>
        <v>138.24</v>
      </c>
      <c r="I10" s="449" t="s">
        <v>65</v>
      </c>
      <c r="J10" s="248" t="s">
        <v>284</v>
      </c>
      <c r="K10" s="412">
        <v>47.7</v>
      </c>
      <c r="L10" s="413">
        <f>K10*(100%-INTRODUCCIÓN!$O$2)</f>
        <v>47.7</v>
      </c>
    </row>
    <row r="11" spans="1:12" x14ac:dyDescent="0.2">
      <c r="A11" s="312">
        <v>832745</v>
      </c>
      <c r="B11" s="383" t="s">
        <v>29</v>
      </c>
      <c r="C11" s="248" t="s">
        <v>10</v>
      </c>
      <c r="D11" s="382">
        <v>10</v>
      </c>
      <c r="E11" s="468">
        <v>3.6</v>
      </c>
      <c r="F11" s="467">
        <v>12.8</v>
      </c>
      <c r="G11" s="382">
        <v>44</v>
      </c>
      <c r="H11" s="246">
        <f t="shared" si="0"/>
        <v>158.4</v>
      </c>
      <c r="I11" s="449" t="s">
        <v>3</v>
      </c>
      <c r="J11" s="248" t="s">
        <v>273</v>
      </c>
      <c r="K11" s="412">
        <v>43.35</v>
      </c>
      <c r="L11" s="413">
        <f>K11*(100%-INTRODUCCIÓN!$O$2)</f>
        <v>43.35</v>
      </c>
    </row>
    <row r="12" spans="1:12" x14ac:dyDescent="0.2">
      <c r="A12" s="312">
        <v>832750</v>
      </c>
      <c r="B12" s="383" t="s">
        <v>29</v>
      </c>
      <c r="C12" s="382" t="s">
        <v>34</v>
      </c>
      <c r="D12" s="382">
        <v>8</v>
      </c>
      <c r="E12" s="382">
        <v>5.76</v>
      </c>
      <c r="F12" s="467">
        <v>20.5</v>
      </c>
      <c r="G12" s="382">
        <v>28</v>
      </c>
      <c r="H12" s="246">
        <f t="shared" si="0"/>
        <v>161.28</v>
      </c>
      <c r="I12" s="449" t="s">
        <v>3</v>
      </c>
      <c r="J12" s="248" t="s">
        <v>273</v>
      </c>
      <c r="K12" s="412">
        <v>43.35</v>
      </c>
      <c r="L12" s="413">
        <f>K12*(100%-INTRODUCCIÓN!$O$2)</f>
        <v>43.35</v>
      </c>
    </row>
    <row r="13" spans="1:12" x14ac:dyDescent="0.2">
      <c r="A13" s="312">
        <v>775757</v>
      </c>
      <c r="B13" s="383" t="s">
        <v>29</v>
      </c>
      <c r="C13" s="466" t="s">
        <v>367</v>
      </c>
      <c r="D13" s="382">
        <v>8</v>
      </c>
      <c r="E13" s="382">
        <v>2.88</v>
      </c>
      <c r="F13" s="467">
        <v>10</v>
      </c>
      <c r="G13" s="382">
        <v>48</v>
      </c>
      <c r="H13" s="246">
        <f t="shared" si="0"/>
        <v>138.24</v>
      </c>
      <c r="I13" s="449" t="s">
        <v>65</v>
      </c>
      <c r="J13" s="248" t="s">
        <v>284</v>
      </c>
      <c r="K13" s="412">
        <v>47.7</v>
      </c>
      <c r="L13" s="413">
        <f>K13*(100%-INTRODUCCIÓN!$O$2)</f>
        <v>47.7</v>
      </c>
    </row>
    <row r="15" spans="1:12" ht="26.25" x14ac:dyDescent="0.4">
      <c r="A15" s="133" t="s">
        <v>368</v>
      </c>
    </row>
    <row r="16" spans="1:12" x14ac:dyDescent="0.2">
      <c r="A16" s="456" t="s">
        <v>96</v>
      </c>
      <c r="B16" s="457" t="s">
        <v>97</v>
      </c>
      <c r="C16" s="457" t="s">
        <v>98</v>
      </c>
      <c r="D16" s="457" t="s">
        <v>99</v>
      </c>
      <c r="E16" s="457" t="s">
        <v>99</v>
      </c>
      <c r="F16" s="457" t="s">
        <v>99</v>
      </c>
      <c r="G16" s="457" t="s">
        <v>103</v>
      </c>
      <c r="H16" s="457" t="s">
        <v>103</v>
      </c>
      <c r="I16" s="458" t="s">
        <v>105</v>
      </c>
      <c r="J16" s="458" t="s">
        <v>271</v>
      </c>
      <c r="K16" s="458" t="s">
        <v>107</v>
      </c>
      <c r="L16" s="459" t="s">
        <v>109</v>
      </c>
    </row>
    <row r="17" spans="1:12" x14ac:dyDescent="0.2">
      <c r="A17" s="460"/>
      <c r="B17" s="461"/>
      <c r="C17" s="462" t="s">
        <v>1</v>
      </c>
      <c r="D17" s="462" t="s">
        <v>100</v>
      </c>
      <c r="E17" s="462" t="s">
        <v>101</v>
      </c>
      <c r="F17" s="462" t="s">
        <v>102</v>
      </c>
      <c r="G17" s="462" t="s">
        <v>104</v>
      </c>
      <c r="H17" s="462" t="s">
        <v>101</v>
      </c>
      <c r="I17" s="463" t="s">
        <v>106</v>
      </c>
      <c r="J17" s="463" t="s">
        <v>272</v>
      </c>
      <c r="K17" s="463" t="s">
        <v>108</v>
      </c>
      <c r="L17" s="464" t="s">
        <v>110</v>
      </c>
    </row>
    <row r="18" spans="1:12" x14ac:dyDescent="0.2">
      <c r="A18" s="312">
        <v>831599</v>
      </c>
      <c r="B18" s="245" t="s">
        <v>2</v>
      </c>
      <c r="C18" s="248" t="s">
        <v>9</v>
      </c>
      <c r="D18" s="248">
        <v>10</v>
      </c>
      <c r="E18" s="246">
        <v>3.6</v>
      </c>
      <c r="F18" s="246">
        <v>12.8</v>
      </c>
      <c r="G18" s="248">
        <v>44</v>
      </c>
      <c r="H18" s="246">
        <f>E18*G18</f>
        <v>158.4</v>
      </c>
      <c r="I18" s="248" t="s">
        <v>3</v>
      </c>
      <c r="J18" s="248" t="s">
        <v>273</v>
      </c>
      <c r="K18" s="412">
        <v>37.9</v>
      </c>
      <c r="L18" s="413">
        <f>K18*(100%-INTRODUCCIÓN!$O$2)</f>
        <v>37.9</v>
      </c>
    </row>
    <row r="19" spans="1:12" x14ac:dyDescent="0.2">
      <c r="A19" s="312">
        <v>832723</v>
      </c>
      <c r="B19" s="465" t="s">
        <v>2</v>
      </c>
      <c r="C19" s="382" t="s">
        <v>57</v>
      </c>
      <c r="D19" s="382">
        <v>8</v>
      </c>
      <c r="E19" s="382">
        <v>5.76</v>
      </c>
      <c r="F19" s="467">
        <v>20.5</v>
      </c>
      <c r="G19" s="382">
        <v>28</v>
      </c>
      <c r="H19" s="246">
        <f>E19*G19</f>
        <v>161.28</v>
      </c>
      <c r="I19" s="449" t="s">
        <v>3</v>
      </c>
      <c r="J19" s="248" t="s">
        <v>273</v>
      </c>
      <c r="K19" s="412">
        <v>37.9</v>
      </c>
      <c r="L19" s="413">
        <f>K19*(100%-INTRODUCCIÓN!$O$2)</f>
        <v>37.9</v>
      </c>
    </row>
    <row r="20" spans="1:12" x14ac:dyDescent="0.2">
      <c r="A20" s="312">
        <v>832741</v>
      </c>
      <c r="B20" s="465" t="s">
        <v>2</v>
      </c>
      <c r="C20" s="466" t="s">
        <v>369</v>
      </c>
      <c r="D20" s="382">
        <v>8</v>
      </c>
      <c r="E20" s="382">
        <v>2.88</v>
      </c>
      <c r="F20" s="467">
        <v>10</v>
      </c>
      <c r="G20" s="382">
        <v>48</v>
      </c>
      <c r="H20" s="246">
        <f>E20*G20</f>
        <v>138.24</v>
      </c>
      <c r="I20" s="449" t="s">
        <v>65</v>
      </c>
      <c r="J20" s="248" t="s">
        <v>284</v>
      </c>
      <c r="K20" s="412">
        <v>41.7</v>
      </c>
      <c r="L20" s="413">
        <f>K20*(100%-INTRODUCCIÓN!$O$2)</f>
        <v>41.7</v>
      </c>
    </row>
    <row r="21" spans="1:12" x14ac:dyDescent="0.2">
      <c r="A21" s="312">
        <v>832719</v>
      </c>
      <c r="B21" s="383" t="s">
        <v>28</v>
      </c>
      <c r="C21" s="248" t="s">
        <v>9</v>
      </c>
      <c r="D21" s="382">
        <v>10</v>
      </c>
      <c r="E21" s="468">
        <v>3.6</v>
      </c>
      <c r="F21" s="467">
        <v>12.8</v>
      </c>
      <c r="G21" s="382">
        <v>44</v>
      </c>
      <c r="H21" s="246">
        <f>E21*G21</f>
        <v>158.4</v>
      </c>
      <c r="I21" s="449" t="s">
        <v>3</v>
      </c>
      <c r="J21" s="248" t="s">
        <v>273</v>
      </c>
      <c r="K21" s="412">
        <v>43.6</v>
      </c>
      <c r="L21" s="413">
        <f>K21*(100%-INTRODUCCIÓN!$O$2)</f>
        <v>43.6</v>
      </c>
    </row>
    <row r="22" spans="1:12" x14ac:dyDescent="0.2">
      <c r="A22" s="312">
        <v>772997</v>
      </c>
      <c r="B22" s="383" t="s">
        <v>28</v>
      </c>
      <c r="C22" s="382" t="s">
        <v>57</v>
      </c>
      <c r="D22" s="382">
        <v>8</v>
      </c>
      <c r="E22" s="382">
        <v>5.76</v>
      </c>
      <c r="F22" s="467">
        <v>20.5</v>
      </c>
      <c r="G22" s="382">
        <v>28</v>
      </c>
      <c r="H22" s="246">
        <f t="shared" ref="H22:H33" si="1">E22*G22</f>
        <v>161.28</v>
      </c>
      <c r="I22" s="449" t="s">
        <v>7</v>
      </c>
      <c r="J22" s="248" t="s">
        <v>270</v>
      </c>
      <c r="K22" s="412">
        <v>43.6</v>
      </c>
      <c r="L22" s="413">
        <f>K22*(100%-INTRODUCCIÓN!$O$2)</f>
        <v>43.6</v>
      </c>
    </row>
    <row r="23" spans="1:12" x14ac:dyDescent="0.2">
      <c r="A23" s="312">
        <v>775659</v>
      </c>
      <c r="B23" s="383" t="s">
        <v>28</v>
      </c>
      <c r="C23" s="466" t="s">
        <v>369</v>
      </c>
      <c r="D23" s="382">
        <v>8</v>
      </c>
      <c r="E23" s="382">
        <v>2.88</v>
      </c>
      <c r="F23" s="467">
        <v>10</v>
      </c>
      <c r="G23" s="382">
        <v>48</v>
      </c>
      <c r="H23" s="246">
        <f t="shared" si="1"/>
        <v>138.24</v>
      </c>
      <c r="I23" s="449" t="s">
        <v>65</v>
      </c>
      <c r="J23" s="248" t="s">
        <v>284</v>
      </c>
      <c r="K23" s="412">
        <v>47.95</v>
      </c>
      <c r="L23" s="413">
        <f>K23*(100%-INTRODUCCIÓN!$O$2)</f>
        <v>47.95</v>
      </c>
    </row>
    <row r="24" spans="1:12" x14ac:dyDescent="0.2">
      <c r="A24" s="312">
        <v>832392</v>
      </c>
      <c r="B24" s="383" t="s">
        <v>29</v>
      </c>
      <c r="C24" s="248" t="s">
        <v>9</v>
      </c>
      <c r="D24" s="382">
        <v>10</v>
      </c>
      <c r="E24" s="468">
        <v>3.6</v>
      </c>
      <c r="F24" s="467">
        <v>12.8</v>
      </c>
      <c r="G24" s="382">
        <v>44</v>
      </c>
      <c r="H24" s="246">
        <f t="shared" si="1"/>
        <v>158.4</v>
      </c>
      <c r="I24" s="449" t="s">
        <v>3</v>
      </c>
      <c r="J24" s="248" t="s">
        <v>273</v>
      </c>
      <c r="K24" s="412">
        <v>43.6</v>
      </c>
      <c r="L24" s="413">
        <f>K24*(100%-INTRODUCCIÓN!$O$2)</f>
        <v>43.6</v>
      </c>
    </row>
    <row r="25" spans="1:12" x14ac:dyDescent="0.2">
      <c r="A25" s="312">
        <v>832724</v>
      </c>
      <c r="B25" s="383" t="s">
        <v>29</v>
      </c>
      <c r="C25" s="382" t="s">
        <v>57</v>
      </c>
      <c r="D25" s="382">
        <v>8</v>
      </c>
      <c r="E25" s="382">
        <v>5.76</v>
      </c>
      <c r="F25" s="467">
        <v>20.5</v>
      </c>
      <c r="G25" s="382">
        <v>28</v>
      </c>
      <c r="H25" s="246">
        <f t="shared" si="1"/>
        <v>161.28</v>
      </c>
      <c r="I25" s="449" t="s">
        <v>3</v>
      </c>
      <c r="J25" s="248" t="s">
        <v>273</v>
      </c>
      <c r="K25" s="412">
        <v>43.6</v>
      </c>
      <c r="L25" s="413">
        <f>K25*(100%-INTRODUCCIÓN!$O$2)</f>
        <v>43.6</v>
      </c>
    </row>
    <row r="26" spans="1:12" x14ac:dyDescent="0.2">
      <c r="A26" s="312">
        <v>832724</v>
      </c>
      <c r="B26" s="383" t="s">
        <v>29</v>
      </c>
      <c r="C26" s="466" t="s">
        <v>369</v>
      </c>
      <c r="D26" s="382">
        <v>8</v>
      </c>
      <c r="E26" s="382">
        <v>2.88</v>
      </c>
      <c r="F26" s="467">
        <v>10</v>
      </c>
      <c r="G26" s="382">
        <v>48</v>
      </c>
      <c r="H26" s="246">
        <f t="shared" si="1"/>
        <v>138.24</v>
      </c>
      <c r="I26" s="449" t="s">
        <v>65</v>
      </c>
      <c r="J26" s="248" t="s">
        <v>284</v>
      </c>
      <c r="K26" s="412">
        <v>47.95</v>
      </c>
      <c r="L26" s="413">
        <f>K26*(100%-INTRODUCCIÓN!$O$2)</f>
        <v>47.95</v>
      </c>
    </row>
    <row r="27" spans="1:12" x14ac:dyDescent="0.2">
      <c r="A27" s="74">
        <v>832733</v>
      </c>
      <c r="B27" s="143" t="s">
        <v>370</v>
      </c>
      <c r="C27" s="469" t="s">
        <v>371</v>
      </c>
      <c r="D27" s="469">
        <v>8</v>
      </c>
      <c r="E27" s="470">
        <v>3.6</v>
      </c>
      <c r="F27" s="470">
        <v>18.8</v>
      </c>
      <c r="G27" s="469">
        <v>36</v>
      </c>
      <c r="H27" s="246">
        <f t="shared" si="1"/>
        <v>129.6</v>
      </c>
      <c r="I27" s="449" t="s">
        <v>3</v>
      </c>
      <c r="J27" s="248" t="s">
        <v>273</v>
      </c>
      <c r="K27" s="412">
        <v>55.2</v>
      </c>
      <c r="L27" s="413">
        <f>K27*(100%-INTRODUCCIÓN!$O$2)</f>
        <v>55.2</v>
      </c>
    </row>
    <row r="28" spans="1:12" x14ac:dyDescent="0.2">
      <c r="A28" s="74">
        <v>832391</v>
      </c>
      <c r="B28" s="143" t="s">
        <v>370</v>
      </c>
      <c r="C28" s="469" t="s">
        <v>372</v>
      </c>
      <c r="D28" s="469">
        <v>8</v>
      </c>
      <c r="E28" s="469">
        <v>4.32</v>
      </c>
      <c r="F28" s="470">
        <v>22.5</v>
      </c>
      <c r="G28" s="469">
        <v>36</v>
      </c>
      <c r="H28" s="246">
        <f t="shared" si="1"/>
        <v>155.52000000000001</v>
      </c>
      <c r="I28" s="449" t="s">
        <v>3</v>
      </c>
      <c r="J28" s="248" t="s">
        <v>273</v>
      </c>
      <c r="K28" s="412">
        <v>55.2</v>
      </c>
      <c r="L28" s="413">
        <f>K28*(100%-INTRODUCCIÓN!$O$2)</f>
        <v>55.2</v>
      </c>
    </row>
    <row r="29" spans="1:12" x14ac:dyDescent="0.2">
      <c r="A29" s="74">
        <v>775677</v>
      </c>
      <c r="B29" s="143" t="s">
        <v>370</v>
      </c>
      <c r="C29" s="469" t="s">
        <v>373</v>
      </c>
      <c r="D29" s="469">
        <v>8</v>
      </c>
      <c r="E29" s="470">
        <v>4.8</v>
      </c>
      <c r="F29" s="471">
        <v>25</v>
      </c>
      <c r="G29" s="469">
        <v>36</v>
      </c>
      <c r="H29" s="246">
        <f t="shared" si="1"/>
        <v>172.79999999999998</v>
      </c>
      <c r="I29" s="449" t="s">
        <v>65</v>
      </c>
      <c r="J29" s="248" t="s">
        <v>284</v>
      </c>
      <c r="K29" s="412">
        <v>55.2</v>
      </c>
      <c r="L29" s="413">
        <f>K29*(100%-INTRODUCCIÓN!$O$2)</f>
        <v>55.2</v>
      </c>
    </row>
    <row r="30" spans="1:12" x14ac:dyDescent="0.2">
      <c r="A30" s="312">
        <v>833240</v>
      </c>
      <c r="B30" s="450" t="s">
        <v>12</v>
      </c>
      <c r="C30" s="449" t="s">
        <v>17</v>
      </c>
      <c r="D30" s="355">
        <v>8</v>
      </c>
      <c r="E30" s="355">
        <v>2.88</v>
      </c>
      <c r="F30" s="314">
        <v>25.3</v>
      </c>
      <c r="G30" s="355">
        <v>44</v>
      </c>
      <c r="H30" s="246">
        <f t="shared" si="1"/>
        <v>126.72</v>
      </c>
      <c r="I30" s="449" t="s">
        <v>3</v>
      </c>
      <c r="J30" s="248" t="s">
        <v>273</v>
      </c>
      <c r="K30" s="412">
        <v>63</v>
      </c>
      <c r="L30" s="413">
        <f>K30*(100%-INTRODUCCIÓN!$O$2)</f>
        <v>63</v>
      </c>
    </row>
    <row r="31" spans="1:12" x14ac:dyDescent="0.2">
      <c r="A31" s="312">
        <v>833239</v>
      </c>
      <c r="B31" s="450" t="s">
        <v>12</v>
      </c>
      <c r="C31" s="449" t="s">
        <v>374</v>
      </c>
      <c r="D31" s="355">
        <v>6</v>
      </c>
      <c r="E31" s="355">
        <v>4.32</v>
      </c>
      <c r="F31" s="314">
        <v>38.299999999999997</v>
      </c>
      <c r="G31" s="355">
        <v>28</v>
      </c>
      <c r="H31" s="246">
        <f t="shared" si="1"/>
        <v>120.96000000000001</v>
      </c>
      <c r="I31" s="449" t="s">
        <v>65</v>
      </c>
      <c r="J31" s="248" t="s">
        <v>284</v>
      </c>
      <c r="K31" s="412">
        <v>63</v>
      </c>
      <c r="L31" s="413">
        <f>K31*(100%-INTRODUCCIÓN!$O$2)</f>
        <v>63</v>
      </c>
    </row>
    <row r="32" spans="1:12" x14ac:dyDescent="0.2">
      <c r="A32" s="312">
        <v>832718</v>
      </c>
      <c r="B32" s="472" t="s">
        <v>23</v>
      </c>
      <c r="C32" s="355" t="s">
        <v>9</v>
      </c>
      <c r="D32" s="301">
        <v>10</v>
      </c>
      <c r="E32" s="473">
        <v>3.6</v>
      </c>
      <c r="F32" s="451">
        <v>18.2</v>
      </c>
      <c r="G32" s="301">
        <v>44</v>
      </c>
      <c r="H32" s="246">
        <f t="shared" si="1"/>
        <v>158.4</v>
      </c>
      <c r="I32" s="449" t="s">
        <v>0</v>
      </c>
      <c r="J32" s="248" t="s">
        <v>270</v>
      </c>
      <c r="K32" s="412">
        <v>69</v>
      </c>
      <c r="L32" s="413">
        <f>K32*(100%-INTRODUCCIÓN!$O$2)</f>
        <v>69</v>
      </c>
    </row>
    <row r="33" spans="1:12" x14ac:dyDescent="0.2">
      <c r="A33" s="312">
        <v>832736</v>
      </c>
      <c r="B33" s="472" t="s">
        <v>23</v>
      </c>
      <c r="C33" s="355" t="s">
        <v>57</v>
      </c>
      <c r="D33" s="301">
        <v>8</v>
      </c>
      <c r="E33" s="301">
        <v>5.76</v>
      </c>
      <c r="F33" s="451">
        <v>20.5</v>
      </c>
      <c r="G33" s="301">
        <v>28</v>
      </c>
      <c r="H33" s="246">
        <f t="shared" si="1"/>
        <v>161.28</v>
      </c>
      <c r="I33" s="449" t="s">
        <v>7</v>
      </c>
      <c r="J33" s="248" t="s">
        <v>283</v>
      </c>
      <c r="K33" s="412">
        <v>69</v>
      </c>
      <c r="L33" s="413">
        <f>K33*(100%-INTRODUCCIÓN!$O$2)</f>
        <v>69</v>
      </c>
    </row>
    <row r="35" spans="1:12" ht="26.25" x14ac:dyDescent="0.4">
      <c r="A35" s="133" t="s">
        <v>375</v>
      </c>
    </row>
    <row r="36" spans="1:12" x14ac:dyDescent="0.2">
      <c r="A36" s="456" t="s">
        <v>96</v>
      </c>
      <c r="B36" s="457" t="s">
        <v>97</v>
      </c>
      <c r="C36" s="457" t="s">
        <v>98</v>
      </c>
      <c r="D36" s="457" t="s">
        <v>99</v>
      </c>
      <c r="E36" s="457" t="s">
        <v>99</v>
      </c>
      <c r="F36" s="457" t="s">
        <v>99</v>
      </c>
      <c r="G36" s="457" t="s">
        <v>103</v>
      </c>
      <c r="H36" s="457" t="s">
        <v>103</v>
      </c>
      <c r="I36" s="458" t="s">
        <v>105</v>
      </c>
      <c r="J36" s="458" t="s">
        <v>271</v>
      </c>
      <c r="K36" s="458" t="s">
        <v>107</v>
      </c>
      <c r="L36" s="459" t="s">
        <v>109</v>
      </c>
    </row>
    <row r="37" spans="1:12" x14ac:dyDescent="0.2">
      <c r="A37" s="460"/>
      <c r="B37" s="461"/>
      <c r="C37" s="462" t="s">
        <v>1</v>
      </c>
      <c r="D37" s="462" t="s">
        <v>100</v>
      </c>
      <c r="E37" s="462" t="s">
        <v>101</v>
      </c>
      <c r="F37" s="462" t="s">
        <v>102</v>
      </c>
      <c r="G37" s="462" t="s">
        <v>104</v>
      </c>
      <c r="H37" s="462" t="s">
        <v>101</v>
      </c>
      <c r="I37" s="463" t="s">
        <v>106</v>
      </c>
      <c r="J37" s="463" t="s">
        <v>272</v>
      </c>
      <c r="K37" s="463" t="s">
        <v>108</v>
      </c>
      <c r="L37" s="464" t="s">
        <v>110</v>
      </c>
    </row>
    <row r="38" spans="1:12" x14ac:dyDescent="0.2">
      <c r="A38" s="312">
        <v>832729</v>
      </c>
      <c r="B38" s="450" t="s">
        <v>2</v>
      </c>
      <c r="C38" s="449" t="s">
        <v>17</v>
      </c>
      <c r="D38" s="301">
        <v>8</v>
      </c>
      <c r="E38" s="301">
        <v>2.88</v>
      </c>
      <c r="F38" s="451">
        <v>25</v>
      </c>
      <c r="G38" s="301">
        <v>44</v>
      </c>
      <c r="H38" s="246">
        <f t="shared" ref="H38:H44" si="2">E38*G38</f>
        <v>126.72</v>
      </c>
      <c r="I38" s="449" t="s">
        <v>65</v>
      </c>
      <c r="J38" s="248" t="s">
        <v>284</v>
      </c>
      <c r="K38" s="412">
        <v>44.65</v>
      </c>
      <c r="L38" s="413">
        <f>K38*(100%-INTRODUCCIÓN!$O$2)</f>
        <v>44.65</v>
      </c>
    </row>
    <row r="39" spans="1:12" x14ac:dyDescent="0.2">
      <c r="A39" s="312">
        <v>832744</v>
      </c>
      <c r="B39" s="450" t="s">
        <v>2</v>
      </c>
      <c r="C39" s="449" t="s">
        <v>84</v>
      </c>
      <c r="D39" s="301">
        <v>6</v>
      </c>
      <c r="E39" s="301">
        <v>2.16</v>
      </c>
      <c r="F39" s="451">
        <v>23.1</v>
      </c>
      <c r="G39" s="301">
        <v>44</v>
      </c>
      <c r="H39" s="246">
        <f t="shared" si="2"/>
        <v>95.04</v>
      </c>
      <c r="I39" s="449" t="s">
        <v>65</v>
      </c>
      <c r="J39" s="248" t="s">
        <v>284</v>
      </c>
      <c r="K39" s="412">
        <v>47.65</v>
      </c>
      <c r="L39" s="413">
        <f>K39*(100%-INTRODUCCIÓN!$O$2)</f>
        <v>47.65</v>
      </c>
    </row>
    <row r="40" spans="1:12" x14ac:dyDescent="0.2">
      <c r="A40" s="312">
        <v>775765</v>
      </c>
      <c r="B40" s="450" t="s">
        <v>2</v>
      </c>
      <c r="C40" s="301" t="s">
        <v>374</v>
      </c>
      <c r="D40" s="301">
        <v>6</v>
      </c>
      <c r="E40" s="301">
        <v>4.32</v>
      </c>
      <c r="F40" s="451">
        <v>37.4</v>
      </c>
      <c r="G40" s="301">
        <v>28</v>
      </c>
      <c r="H40" s="246">
        <f t="shared" si="2"/>
        <v>120.96000000000001</v>
      </c>
      <c r="I40" s="449" t="s">
        <v>65</v>
      </c>
      <c r="J40" s="248" t="s">
        <v>284</v>
      </c>
      <c r="K40" s="412">
        <v>44.65</v>
      </c>
      <c r="L40" s="413">
        <f>K40*(100%-INTRODUCCIÓN!$O$2)</f>
        <v>44.65</v>
      </c>
    </row>
    <row r="41" spans="1:12" x14ac:dyDescent="0.2">
      <c r="A41" s="312">
        <v>832728</v>
      </c>
      <c r="B41" s="383" t="s">
        <v>28</v>
      </c>
      <c r="C41" s="449" t="s">
        <v>17</v>
      </c>
      <c r="D41" s="301">
        <v>8</v>
      </c>
      <c r="E41" s="301">
        <v>2.88</v>
      </c>
      <c r="F41" s="451">
        <v>25</v>
      </c>
      <c r="G41" s="301">
        <v>44</v>
      </c>
      <c r="H41" s="246">
        <f t="shared" si="2"/>
        <v>126.72</v>
      </c>
      <c r="I41" s="449" t="s">
        <v>65</v>
      </c>
      <c r="J41" s="248" t="s">
        <v>284</v>
      </c>
      <c r="K41" s="412">
        <v>49.55</v>
      </c>
      <c r="L41" s="413">
        <f>K41*(100%-INTRODUCCIÓN!$O$2)</f>
        <v>49.55</v>
      </c>
    </row>
    <row r="42" spans="1:12" x14ac:dyDescent="0.2">
      <c r="A42" s="312">
        <v>775771</v>
      </c>
      <c r="B42" s="383" t="s">
        <v>28</v>
      </c>
      <c r="C42" s="301" t="s">
        <v>374</v>
      </c>
      <c r="D42" s="301">
        <v>6</v>
      </c>
      <c r="E42" s="301">
        <v>4.32</v>
      </c>
      <c r="F42" s="451">
        <v>37.4</v>
      </c>
      <c r="G42" s="301">
        <v>28</v>
      </c>
      <c r="H42" s="246">
        <f t="shared" si="2"/>
        <v>120.96000000000001</v>
      </c>
      <c r="I42" s="449" t="s">
        <v>65</v>
      </c>
      <c r="J42" s="248" t="s">
        <v>284</v>
      </c>
      <c r="K42" s="412">
        <v>49.55</v>
      </c>
      <c r="L42" s="413">
        <f>K42*(100%-INTRODUCCIÓN!$O$2)</f>
        <v>49.55</v>
      </c>
    </row>
    <row r="43" spans="1:12" x14ac:dyDescent="0.2">
      <c r="A43" s="312">
        <v>773337</v>
      </c>
      <c r="B43" s="383" t="s">
        <v>29</v>
      </c>
      <c r="C43" s="449" t="s">
        <v>17</v>
      </c>
      <c r="D43" s="301">
        <v>8</v>
      </c>
      <c r="E43" s="301">
        <v>2.88</v>
      </c>
      <c r="F43" s="451">
        <v>25</v>
      </c>
      <c r="G43" s="301">
        <v>44</v>
      </c>
      <c r="H43" s="246">
        <f t="shared" si="2"/>
        <v>126.72</v>
      </c>
      <c r="I43" s="449" t="s">
        <v>65</v>
      </c>
      <c r="J43" s="248" t="s">
        <v>284</v>
      </c>
      <c r="K43" s="412">
        <v>49.55</v>
      </c>
      <c r="L43" s="413">
        <f>K43*(100%-INTRODUCCIÓN!$O$2)</f>
        <v>49.55</v>
      </c>
    </row>
    <row r="44" spans="1:12" x14ac:dyDescent="0.2">
      <c r="A44" s="312">
        <v>775774</v>
      </c>
      <c r="B44" s="383" t="s">
        <v>29</v>
      </c>
      <c r="C44" s="301" t="s">
        <v>374</v>
      </c>
      <c r="D44" s="301">
        <v>6</v>
      </c>
      <c r="E44" s="301">
        <v>4.32</v>
      </c>
      <c r="F44" s="451">
        <v>37.4</v>
      </c>
      <c r="G44" s="301">
        <v>28</v>
      </c>
      <c r="H44" s="246">
        <f t="shared" si="2"/>
        <v>120.96000000000001</v>
      </c>
      <c r="I44" s="449" t="s">
        <v>65</v>
      </c>
      <c r="J44" s="248" t="s">
        <v>284</v>
      </c>
      <c r="K44" s="412">
        <v>49.55</v>
      </c>
      <c r="L44" s="413">
        <f>K44*(100%-INTRODUCCIÓN!$O$2)</f>
        <v>49.55</v>
      </c>
    </row>
    <row r="46" spans="1:12" ht="26.25" x14ac:dyDescent="0.4">
      <c r="A46" s="133" t="s">
        <v>376</v>
      </c>
    </row>
    <row r="47" spans="1:12" x14ac:dyDescent="0.2">
      <c r="A47" s="456" t="s">
        <v>96</v>
      </c>
      <c r="B47" s="457" t="s">
        <v>97</v>
      </c>
      <c r="C47" s="457" t="s">
        <v>98</v>
      </c>
      <c r="D47" s="457" t="s">
        <v>99</v>
      </c>
      <c r="E47" s="457" t="s">
        <v>99</v>
      </c>
      <c r="F47" s="457" t="s">
        <v>99</v>
      </c>
      <c r="G47" s="457" t="s">
        <v>103</v>
      </c>
      <c r="H47" s="457" t="s">
        <v>103</v>
      </c>
      <c r="I47" s="458" t="s">
        <v>105</v>
      </c>
      <c r="J47" s="458" t="s">
        <v>271</v>
      </c>
      <c r="K47" s="458" t="s">
        <v>107</v>
      </c>
      <c r="L47" s="459" t="s">
        <v>109</v>
      </c>
    </row>
    <row r="48" spans="1:12" x14ac:dyDescent="0.2">
      <c r="A48" s="460"/>
      <c r="B48" s="461"/>
      <c r="C48" s="462" t="s">
        <v>1</v>
      </c>
      <c r="D48" s="462" t="s">
        <v>100</v>
      </c>
      <c r="E48" s="462" t="s">
        <v>101</v>
      </c>
      <c r="F48" s="462" t="s">
        <v>102</v>
      </c>
      <c r="G48" s="462" t="s">
        <v>104</v>
      </c>
      <c r="H48" s="462" t="s">
        <v>101</v>
      </c>
      <c r="I48" s="463" t="s">
        <v>106</v>
      </c>
      <c r="J48" s="463" t="s">
        <v>272</v>
      </c>
      <c r="K48" s="463" t="s">
        <v>108</v>
      </c>
      <c r="L48" s="464" t="s">
        <v>110</v>
      </c>
    </row>
    <row r="49" spans="1:12" x14ac:dyDescent="0.2">
      <c r="A49" s="312">
        <v>832721</v>
      </c>
      <c r="B49" s="450" t="s">
        <v>2</v>
      </c>
      <c r="C49" s="449" t="s">
        <v>9</v>
      </c>
      <c r="D49" s="449">
        <v>10</v>
      </c>
      <c r="E49" s="451">
        <v>3.6</v>
      </c>
      <c r="F49" s="451">
        <v>18.899999999999999</v>
      </c>
      <c r="G49" s="449">
        <v>44</v>
      </c>
      <c r="H49" s="246">
        <f t="shared" ref="H49:H59" si="3">E49*G49</f>
        <v>158.4</v>
      </c>
      <c r="I49" s="449" t="s">
        <v>3</v>
      </c>
      <c r="J49" s="248" t="s">
        <v>273</v>
      </c>
      <c r="K49" s="412">
        <v>39.9</v>
      </c>
      <c r="L49" s="413">
        <f>K49*(100%-INTRODUCCIÓN!$O$2)</f>
        <v>39.9</v>
      </c>
    </row>
    <row r="50" spans="1:12" x14ac:dyDescent="0.2">
      <c r="A50" s="312">
        <v>832757</v>
      </c>
      <c r="B50" s="450" t="s">
        <v>2</v>
      </c>
      <c r="C50" s="449" t="s">
        <v>57</v>
      </c>
      <c r="D50" s="449">
        <v>8</v>
      </c>
      <c r="E50" s="449">
        <v>5.76</v>
      </c>
      <c r="F50" s="451">
        <v>30.2</v>
      </c>
      <c r="G50" s="449">
        <v>28</v>
      </c>
      <c r="H50" s="246">
        <f t="shared" si="3"/>
        <v>161.28</v>
      </c>
      <c r="I50" s="449" t="s">
        <v>3</v>
      </c>
      <c r="J50" s="248" t="s">
        <v>273</v>
      </c>
      <c r="K50" s="412">
        <v>39.9</v>
      </c>
      <c r="L50" s="413">
        <f>K50*(100%-INTRODUCCIÓN!$O$2)</f>
        <v>39.9</v>
      </c>
    </row>
    <row r="51" spans="1:12" x14ac:dyDescent="0.2">
      <c r="A51" s="312">
        <v>773142</v>
      </c>
      <c r="B51" s="383" t="s">
        <v>28</v>
      </c>
      <c r="C51" s="449" t="s">
        <v>9</v>
      </c>
      <c r="D51" s="449">
        <v>10</v>
      </c>
      <c r="E51" s="451">
        <v>3.6</v>
      </c>
      <c r="F51" s="451">
        <v>18.899999999999999</v>
      </c>
      <c r="G51" s="449">
        <v>44</v>
      </c>
      <c r="H51" s="246">
        <f t="shared" si="3"/>
        <v>158.4</v>
      </c>
      <c r="I51" s="449" t="s">
        <v>7</v>
      </c>
      <c r="J51" s="248" t="s">
        <v>270</v>
      </c>
      <c r="K51" s="412">
        <v>46.1</v>
      </c>
      <c r="L51" s="413">
        <f>K51*(100%-INTRODUCCIÓN!$O$2)</f>
        <v>46.1</v>
      </c>
    </row>
    <row r="52" spans="1:12" x14ac:dyDescent="0.2">
      <c r="A52" s="312">
        <v>832732</v>
      </c>
      <c r="B52" s="383" t="s">
        <v>28</v>
      </c>
      <c r="C52" s="449" t="s">
        <v>57</v>
      </c>
      <c r="D52" s="449">
        <v>8</v>
      </c>
      <c r="E52" s="449">
        <v>5.76</v>
      </c>
      <c r="F52" s="451">
        <v>30.2</v>
      </c>
      <c r="G52" s="449">
        <v>28</v>
      </c>
      <c r="H52" s="246">
        <f t="shared" si="3"/>
        <v>161.28</v>
      </c>
      <c r="I52" s="449" t="s">
        <v>7</v>
      </c>
      <c r="J52" s="248" t="s">
        <v>270</v>
      </c>
      <c r="K52" s="412">
        <v>46.1</v>
      </c>
      <c r="L52" s="413">
        <f>K52*(100%-INTRODUCCIÓN!$O$2)</f>
        <v>46.1</v>
      </c>
    </row>
    <row r="53" spans="1:12" x14ac:dyDescent="0.2">
      <c r="A53" s="312">
        <v>832730</v>
      </c>
      <c r="B53" s="383" t="s">
        <v>29</v>
      </c>
      <c r="C53" s="449" t="s">
        <v>9</v>
      </c>
      <c r="D53" s="449">
        <v>10</v>
      </c>
      <c r="E53" s="451">
        <v>3.6</v>
      </c>
      <c r="F53" s="451">
        <v>18.899999999999999</v>
      </c>
      <c r="G53" s="449">
        <v>44</v>
      </c>
      <c r="H53" s="246">
        <f t="shared" si="3"/>
        <v>158.4</v>
      </c>
      <c r="I53" s="449" t="s">
        <v>3</v>
      </c>
      <c r="J53" s="248" t="s">
        <v>273</v>
      </c>
      <c r="K53" s="412">
        <v>46.1</v>
      </c>
      <c r="L53" s="413">
        <f>K53*(100%-INTRODUCCIÓN!$O$2)</f>
        <v>46.1</v>
      </c>
    </row>
    <row r="54" spans="1:12" x14ac:dyDescent="0.2">
      <c r="A54" s="312">
        <v>775690</v>
      </c>
      <c r="B54" s="383" t="s">
        <v>29</v>
      </c>
      <c r="C54" s="449" t="s">
        <v>57</v>
      </c>
      <c r="D54" s="449">
        <v>8</v>
      </c>
      <c r="E54" s="449">
        <v>5.76</v>
      </c>
      <c r="F54" s="451">
        <v>30.2</v>
      </c>
      <c r="G54" s="449">
        <v>28</v>
      </c>
      <c r="H54" s="246">
        <f t="shared" si="3"/>
        <v>161.28</v>
      </c>
      <c r="I54" s="449" t="s">
        <v>7</v>
      </c>
      <c r="J54" s="248" t="s">
        <v>270</v>
      </c>
      <c r="K54" s="412">
        <v>46.1</v>
      </c>
      <c r="L54" s="413">
        <f>K54*(100%-INTRODUCCIÓN!$O$2)</f>
        <v>46.1</v>
      </c>
    </row>
    <row r="55" spans="1:12" x14ac:dyDescent="0.2">
      <c r="A55" s="74">
        <v>773187</v>
      </c>
      <c r="B55" s="73" t="s">
        <v>8</v>
      </c>
      <c r="C55" s="469" t="s">
        <v>371</v>
      </c>
      <c r="D55" s="42">
        <v>8</v>
      </c>
      <c r="E55" s="40">
        <v>3.6</v>
      </c>
      <c r="F55" s="40">
        <v>19.5</v>
      </c>
      <c r="G55" s="42">
        <v>36</v>
      </c>
      <c r="H55" s="246">
        <f t="shared" si="3"/>
        <v>129.6</v>
      </c>
      <c r="I55" s="42" t="s">
        <v>65</v>
      </c>
      <c r="J55" s="248" t="s">
        <v>283</v>
      </c>
      <c r="K55" s="412">
        <v>60.5</v>
      </c>
      <c r="L55" s="413">
        <f>K55*(100%-INTRODUCCIÓN!$O$2)</f>
        <v>60.5</v>
      </c>
    </row>
    <row r="56" spans="1:12" x14ac:dyDescent="0.2">
      <c r="A56" s="74">
        <v>832735</v>
      </c>
      <c r="B56" s="73" t="s">
        <v>8</v>
      </c>
      <c r="C56" s="469" t="s">
        <v>372</v>
      </c>
      <c r="D56" s="42">
        <v>8</v>
      </c>
      <c r="E56" s="42">
        <v>4.32</v>
      </c>
      <c r="F56" s="40">
        <v>23.4</v>
      </c>
      <c r="G56" s="42">
        <v>36</v>
      </c>
      <c r="H56" s="246">
        <f t="shared" si="3"/>
        <v>155.52000000000001</v>
      </c>
      <c r="I56" s="42" t="s">
        <v>65</v>
      </c>
      <c r="J56" s="248" t="s">
        <v>283</v>
      </c>
      <c r="K56" s="412">
        <v>60.5</v>
      </c>
      <c r="L56" s="413">
        <f>K56*(100%-INTRODUCCIÓN!$O$2)</f>
        <v>60.5</v>
      </c>
    </row>
    <row r="57" spans="1:12" x14ac:dyDescent="0.2">
      <c r="A57" s="74">
        <v>775697</v>
      </c>
      <c r="B57" s="73" t="s">
        <v>8</v>
      </c>
      <c r="C57" s="469" t="s">
        <v>373</v>
      </c>
      <c r="D57" s="42">
        <v>8</v>
      </c>
      <c r="E57" s="40">
        <v>4.8</v>
      </c>
      <c r="F57" s="40">
        <v>26</v>
      </c>
      <c r="G57" s="42">
        <v>36</v>
      </c>
      <c r="H57" s="246">
        <f t="shared" si="3"/>
        <v>172.79999999999998</v>
      </c>
      <c r="I57" s="449" t="s">
        <v>65</v>
      </c>
      <c r="J57" s="248" t="s">
        <v>284</v>
      </c>
      <c r="K57" s="412">
        <v>60.5</v>
      </c>
      <c r="L57" s="413">
        <f>K57*(100%-INTRODUCCIÓN!$O$2)</f>
        <v>60.5</v>
      </c>
    </row>
    <row r="58" spans="1:12" x14ac:dyDescent="0.2">
      <c r="A58" s="312">
        <v>832720</v>
      </c>
      <c r="B58" s="472" t="s">
        <v>23</v>
      </c>
      <c r="C58" s="355" t="s">
        <v>9</v>
      </c>
      <c r="D58" s="301">
        <v>10</v>
      </c>
      <c r="E58" s="473">
        <v>3.6</v>
      </c>
      <c r="F58" s="451">
        <v>19.399999999999999</v>
      </c>
      <c r="G58" s="301">
        <v>44</v>
      </c>
      <c r="H58" s="246">
        <f t="shared" si="3"/>
        <v>158.4</v>
      </c>
      <c r="I58" s="449" t="s">
        <v>3</v>
      </c>
      <c r="J58" s="248" t="s">
        <v>273</v>
      </c>
      <c r="K58" s="412">
        <v>68</v>
      </c>
      <c r="L58" s="413">
        <f>K58*(100%-INTRODUCCIÓN!$O$2)</f>
        <v>68</v>
      </c>
    </row>
    <row r="59" spans="1:12" x14ac:dyDescent="0.2">
      <c r="A59" s="312">
        <v>832725</v>
      </c>
      <c r="B59" s="472" t="s">
        <v>23</v>
      </c>
      <c r="C59" s="449" t="s">
        <v>57</v>
      </c>
      <c r="D59" s="301">
        <v>8</v>
      </c>
      <c r="E59" s="301">
        <v>5.76</v>
      </c>
      <c r="F59" s="451">
        <v>30.8</v>
      </c>
      <c r="G59" s="301">
        <v>28</v>
      </c>
      <c r="H59" s="246">
        <f t="shared" si="3"/>
        <v>161.28</v>
      </c>
      <c r="I59" s="42" t="s">
        <v>65</v>
      </c>
      <c r="J59" s="248" t="s">
        <v>283</v>
      </c>
      <c r="K59" s="412">
        <v>68</v>
      </c>
      <c r="L59" s="413">
        <f>K59*(100%-INTRODUCCIÓN!$O$2)</f>
        <v>68</v>
      </c>
    </row>
    <row r="61" spans="1:12" ht="26.25" x14ac:dyDescent="0.4">
      <c r="A61" s="133" t="s">
        <v>377</v>
      </c>
    </row>
    <row r="62" spans="1:12" x14ac:dyDescent="0.2">
      <c r="A62" s="456" t="s">
        <v>96</v>
      </c>
      <c r="B62" s="457" t="s">
        <v>97</v>
      </c>
      <c r="C62" s="457" t="s">
        <v>98</v>
      </c>
      <c r="D62" s="457" t="s">
        <v>99</v>
      </c>
      <c r="E62" s="457" t="s">
        <v>99</v>
      </c>
      <c r="F62" s="457" t="s">
        <v>99</v>
      </c>
      <c r="G62" s="457" t="s">
        <v>103</v>
      </c>
      <c r="H62" s="457" t="s">
        <v>103</v>
      </c>
      <c r="I62" s="458" t="s">
        <v>105</v>
      </c>
      <c r="J62" s="458" t="s">
        <v>271</v>
      </c>
      <c r="K62" s="458" t="s">
        <v>107</v>
      </c>
      <c r="L62" s="459" t="s">
        <v>109</v>
      </c>
    </row>
    <row r="63" spans="1:12" x14ac:dyDescent="0.2">
      <c r="A63" s="460"/>
      <c r="B63" s="461"/>
      <c r="C63" s="462" t="s">
        <v>1</v>
      </c>
      <c r="D63" s="462" t="s">
        <v>100</v>
      </c>
      <c r="E63" s="462" t="s">
        <v>101</v>
      </c>
      <c r="F63" s="462" t="s">
        <v>102</v>
      </c>
      <c r="G63" s="462" t="s">
        <v>104</v>
      </c>
      <c r="H63" s="462" t="s">
        <v>101</v>
      </c>
      <c r="I63" s="463" t="s">
        <v>106</v>
      </c>
      <c r="J63" s="463" t="s">
        <v>272</v>
      </c>
      <c r="K63" s="463" t="s">
        <v>108</v>
      </c>
      <c r="L63" s="464" t="s">
        <v>110</v>
      </c>
    </row>
    <row r="64" spans="1:12" x14ac:dyDescent="0.2">
      <c r="A64" s="312">
        <v>832727</v>
      </c>
      <c r="B64" s="450" t="s">
        <v>2</v>
      </c>
      <c r="C64" s="449" t="s">
        <v>84</v>
      </c>
      <c r="D64" s="301">
        <v>6</v>
      </c>
      <c r="E64" s="301">
        <v>2.16</v>
      </c>
      <c r="F64" s="451">
        <v>17.899999999999999</v>
      </c>
      <c r="G64" s="301">
        <v>44</v>
      </c>
      <c r="H64" s="246">
        <f t="shared" ref="H64:H69" si="4">E64*G64</f>
        <v>95.04</v>
      </c>
      <c r="I64" s="301" t="s">
        <v>65</v>
      </c>
      <c r="J64" s="248" t="s">
        <v>283</v>
      </c>
      <c r="K64" s="412">
        <v>53.75</v>
      </c>
      <c r="L64" s="413">
        <f>K64*(100%-INTRODUCCIÓN!$O$2)</f>
        <v>53.75</v>
      </c>
    </row>
    <row r="65" spans="1:12" x14ac:dyDescent="0.2">
      <c r="A65" s="312">
        <v>775704</v>
      </c>
      <c r="B65" s="450" t="s">
        <v>2</v>
      </c>
      <c r="C65" s="301" t="s">
        <v>378</v>
      </c>
      <c r="D65" s="301">
        <v>4</v>
      </c>
      <c r="E65" s="301">
        <v>2.88</v>
      </c>
      <c r="F65" s="451">
        <v>23.9</v>
      </c>
      <c r="G65" s="301">
        <v>30</v>
      </c>
      <c r="H65" s="246">
        <f t="shared" si="4"/>
        <v>86.399999999999991</v>
      </c>
      <c r="I65" s="301" t="s">
        <v>65</v>
      </c>
      <c r="J65" s="248" t="s">
        <v>284</v>
      </c>
      <c r="K65" s="412">
        <v>53.75</v>
      </c>
      <c r="L65" s="413">
        <f>K65*(100%-INTRODUCCIÓN!$O$2)</f>
        <v>53.75</v>
      </c>
    </row>
    <row r="66" spans="1:12" x14ac:dyDescent="0.2">
      <c r="A66" s="312">
        <v>775706</v>
      </c>
      <c r="B66" s="383" t="s">
        <v>28</v>
      </c>
      <c r="C66" s="301" t="s">
        <v>84</v>
      </c>
      <c r="D66" s="301">
        <v>6</v>
      </c>
      <c r="E66" s="301">
        <v>2.16</v>
      </c>
      <c r="F66" s="451">
        <v>17.899999999999999</v>
      </c>
      <c r="G66" s="301">
        <v>44</v>
      </c>
      <c r="H66" s="246">
        <f t="shared" si="4"/>
        <v>95.04</v>
      </c>
      <c r="I66" s="301" t="s">
        <v>65</v>
      </c>
      <c r="J66" s="248" t="s">
        <v>284</v>
      </c>
      <c r="K66" s="412">
        <v>60.6</v>
      </c>
      <c r="L66" s="413">
        <f>K66*(100%-INTRODUCCIÓN!$O$2)</f>
        <v>60.6</v>
      </c>
    </row>
    <row r="67" spans="1:12" x14ac:dyDescent="0.2">
      <c r="A67" s="312">
        <v>775709</v>
      </c>
      <c r="B67" s="383" t="s">
        <v>28</v>
      </c>
      <c r="C67" s="301" t="s">
        <v>378</v>
      </c>
      <c r="D67" s="301">
        <v>4</v>
      </c>
      <c r="E67" s="301">
        <v>2.88</v>
      </c>
      <c r="F67" s="451">
        <v>23.9</v>
      </c>
      <c r="G67" s="301">
        <v>30</v>
      </c>
      <c r="H67" s="246">
        <f t="shared" si="4"/>
        <v>86.399999999999991</v>
      </c>
      <c r="I67" s="301" t="s">
        <v>65</v>
      </c>
      <c r="J67" s="248" t="s">
        <v>284</v>
      </c>
      <c r="K67" s="412">
        <v>60.6</v>
      </c>
      <c r="L67" s="413">
        <f>K67*(100%-INTRODUCCIÓN!$O$2)</f>
        <v>60.6</v>
      </c>
    </row>
    <row r="68" spans="1:12" x14ac:dyDescent="0.2">
      <c r="A68" s="312">
        <v>832742</v>
      </c>
      <c r="B68" s="383" t="s">
        <v>29</v>
      </c>
      <c r="C68" s="301" t="s">
        <v>84</v>
      </c>
      <c r="D68" s="301">
        <v>6</v>
      </c>
      <c r="E68" s="301">
        <v>2.16</v>
      </c>
      <c r="F68" s="451">
        <v>17.899999999999999</v>
      </c>
      <c r="G68" s="301">
        <v>44</v>
      </c>
      <c r="H68" s="246">
        <f t="shared" si="4"/>
        <v>95.04</v>
      </c>
      <c r="I68" s="301" t="s">
        <v>65</v>
      </c>
      <c r="J68" s="248" t="s">
        <v>283</v>
      </c>
      <c r="K68" s="412">
        <v>60.6</v>
      </c>
      <c r="L68" s="413">
        <f>K68*(100%-INTRODUCCIÓN!$O$2)</f>
        <v>60.6</v>
      </c>
    </row>
    <row r="69" spans="1:12" x14ac:dyDescent="0.2">
      <c r="A69" s="312">
        <v>775713</v>
      </c>
      <c r="B69" s="383" t="s">
        <v>29</v>
      </c>
      <c r="C69" s="301" t="s">
        <v>378</v>
      </c>
      <c r="D69" s="301">
        <v>4</v>
      </c>
      <c r="E69" s="301">
        <v>2.88</v>
      </c>
      <c r="F69" s="451">
        <v>23.9</v>
      </c>
      <c r="G69" s="301">
        <v>30</v>
      </c>
      <c r="H69" s="246">
        <f t="shared" si="4"/>
        <v>86.399999999999991</v>
      </c>
      <c r="I69" s="301" t="s">
        <v>65</v>
      </c>
      <c r="J69" s="248" t="s">
        <v>284</v>
      </c>
      <c r="K69" s="412">
        <v>60.6</v>
      </c>
      <c r="L69" s="413">
        <f>K69*(100%-INTRODUCCIÓN!$O$2)</f>
        <v>60.6</v>
      </c>
    </row>
    <row r="71" spans="1:12" ht="26.25" x14ac:dyDescent="0.4">
      <c r="A71" s="133" t="s">
        <v>379</v>
      </c>
    </row>
    <row r="72" spans="1:12" x14ac:dyDescent="0.2">
      <c r="A72" s="456" t="s">
        <v>96</v>
      </c>
      <c r="B72" s="457" t="s">
        <v>97</v>
      </c>
      <c r="C72" s="457" t="s">
        <v>98</v>
      </c>
      <c r="D72" s="457" t="s">
        <v>99</v>
      </c>
      <c r="E72" s="457" t="s">
        <v>99</v>
      </c>
      <c r="F72" s="457" t="s">
        <v>99</v>
      </c>
      <c r="G72" s="457" t="s">
        <v>103</v>
      </c>
      <c r="H72" s="457" t="s">
        <v>103</v>
      </c>
      <c r="I72" s="458" t="s">
        <v>105</v>
      </c>
      <c r="J72" s="458" t="s">
        <v>271</v>
      </c>
      <c r="K72" s="458" t="s">
        <v>107</v>
      </c>
      <c r="L72" s="459" t="s">
        <v>109</v>
      </c>
    </row>
    <row r="73" spans="1:12" x14ac:dyDescent="0.2">
      <c r="A73" s="460"/>
      <c r="B73" s="461"/>
      <c r="C73" s="462" t="s">
        <v>1</v>
      </c>
      <c r="D73" s="462" t="s">
        <v>100</v>
      </c>
      <c r="E73" s="462" t="s">
        <v>101</v>
      </c>
      <c r="F73" s="462" t="s">
        <v>102</v>
      </c>
      <c r="G73" s="462" t="s">
        <v>104</v>
      </c>
      <c r="H73" s="462" t="s">
        <v>101</v>
      </c>
      <c r="I73" s="463" t="s">
        <v>106</v>
      </c>
      <c r="J73" s="463" t="s">
        <v>272</v>
      </c>
      <c r="K73" s="463" t="s">
        <v>108</v>
      </c>
      <c r="L73" s="464" t="s">
        <v>110</v>
      </c>
    </row>
    <row r="74" spans="1:12" x14ac:dyDescent="0.2">
      <c r="A74" s="312">
        <v>832715</v>
      </c>
      <c r="B74" s="465" t="s">
        <v>2</v>
      </c>
      <c r="C74" s="466" t="s">
        <v>36</v>
      </c>
      <c r="D74" s="382">
        <v>6</v>
      </c>
      <c r="E74" s="382">
        <v>2.16</v>
      </c>
      <c r="F74" s="466">
        <v>20.8</v>
      </c>
      <c r="G74" s="382">
        <v>40</v>
      </c>
      <c r="H74" s="246">
        <f t="shared" ref="H74:H79" si="5">E74*G74</f>
        <v>86.4</v>
      </c>
      <c r="I74" s="301" t="s">
        <v>65</v>
      </c>
      <c r="J74" s="248" t="s">
        <v>283</v>
      </c>
      <c r="K74" s="412">
        <v>57.95</v>
      </c>
      <c r="L74" s="413">
        <f>K74*(100%-INTRODUCCIÓN!$O$2)</f>
        <v>57.95</v>
      </c>
    </row>
    <row r="75" spans="1:12" x14ac:dyDescent="0.2">
      <c r="A75" s="312">
        <v>832716</v>
      </c>
      <c r="B75" s="465" t="s">
        <v>2</v>
      </c>
      <c r="C75" s="382" t="s">
        <v>380</v>
      </c>
      <c r="D75" s="382">
        <v>4</v>
      </c>
      <c r="E75" s="382">
        <v>2.88</v>
      </c>
      <c r="F75" s="466">
        <v>27.6</v>
      </c>
      <c r="G75" s="382">
        <v>30</v>
      </c>
      <c r="H75" s="246">
        <f t="shared" si="5"/>
        <v>86.399999999999991</v>
      </c>
      <c r="I75" s="301" t="s">
        <v>65</v>
      </c>
      <c r="J75" s="248" t="s">
        <v>284</v>
      </c>
      <c r="K75" s="412">
        <v>57.95</v>
      </c>
      <c r="L75" s="413">
        <f>K75*(100%-INTRODUCCIÓN!$O$2)</f>
        <v>57.95</v>
      </c>
    </row>
    <row r="76" spans="1:12" x14ac:dyDescent="0.2">
      <c r="A76" s="312">
        <v>832722</v>
      </c>
      <c r="B76" s="383" t="s">
        <v>28</v>
      </c>
      <c r="C76" s="382" t="s">
        <v>36</v>
      </c>
      <c r="D76" s="382">
        <v>6</v>
      </c>
      <c r="E76" s="382">
        <v>2.16</v>
      </c>
      <c r="F76" s="466">
        <v>20.8</v>
      </c>
      <c r="G76" s="382">
        <v>40</v>
      </c>
      <c r="H76" s="246">
        <f t="shared" si="5"/>
        <v>86.4</v>
      </c>
      <c r="I76" s="301" t="s">
        <v>65</v>
      </c>
      <c r="J76" s="248" t="s">
        <v>284</v>
      </c>
      <c r="K76" s="412">
        <v>66.349999999999994</v>
      </c>
      <c r="L76" s="413">
        <f>K76*(100%-INTRODUCCIÓN!$O$2)</f>
        <v>66.349999999999994</v>
      </c>
    </row>
    <row r="77" spans="1:12" x14ac:dyDescent="0.2">
      <c r="A77" s="312">
        <v>775730</v>
      </c>
      <c r="B77" s="383" t="s">
        <v>28</v>
      </c>
      <c r="C77" s="382" t="s">
        <v>380</v>
      </c>
      <c r="D77" s="382">
        <v>4</v>
      </c>
      <c r="E77" s="382">
        <v>2.88</v>
      </c>
      <c r="F77" s="466">
        <v>27.6</v>
      </c>
      <c r="G77" s="382">
        <v>30</v>
      </c>
      <c r="H77" s="246">
        <f t="shared" si="5"/>
        <v>86.399999999999991</v>
      </c>
      <c r="I77" s="301" t="s">
        <v>65</v>
      </c>
      <c r="J77" s="248" t="s">
        <v>284</v>
      </c>
      <c r="K77" s="412">
        <v>66.349999999999994</v>
      </c>
      <c r="L77" s="413">
        <f>K77*(100%-INTRODUCCIÓN!$O$2)</f>
        <v>66.349999999999994</v>
      </c>
    </row>
    <row r="78" spans="1:12" x14ac:dyDescent="0.2">
      <c r="A78" s="312">
        <v>775732</v>
      </c>
      <c r="B78" s="383" t="s">
        <v>29</v>
      </c>
      <c r="C78" s="382" t="s">
        <v>36</v>
      </c>
      <c r="D78" s="382">
        <v>6</v>
      </c>
      <c r="E78" s="382">
        <v>2.16</v>
      </c>
      <c r="F78" s="466">
        <v>20.8</v>
      </c>
      <c r="G78" s="382">
        <v>40</v>
      </c>
      <c r="H78" s="246">
        <f t="shared" si="5"/>
        <v>86.4</v>
      </c>
      <c r="I78" s="301" t="s">
        <v>65</v>
      </c>
      <c r="J78" s="248" t="s">
        <v>284</v>
      </c>
      <c r="K78" s="412">
        <v>66.349999999999994</v>
      </c>
      <c r="L78" s="413">
        <f>K78*(100%-INTRODUCCIÓN!$O$2)</f>
        <v>66.349999999999994</v>
      </c>
    </row>
    <row r="79" spans="1:12" x14ac:dyDescent="0.2">
      <c r="A79" s="312">
        <v>775734</v>
      </c>
      <c r="B79" s="383" t="s">
        <v>29</v>
      </c>
      <c r="C79" s="382" t="s">
        <v>380</v>
      </c>
      <c r="D79" s="382">
        <v>4</v>
      </c>
      <c r="E79" s="382">
        <v>2.88</v>
      </c>
      <c r="F79" s="466">
        <v>27.6</v>
      </c>
      <c r="G79" s="382">
        <v>30</v>
      </c>
      <c r="H79" s="246">
        <f t="shared" si="5"/>
        <v>86.399999999999991</v>
      </c>
      <c r="I79" s="301" t="s">
        <v>65</v>
      </c>
      <c r="J79" s="248" t="s">
        <v>284</v>
      </c>
      <c r="K79" s="412">
        <v>66.349999999999994</v>
      </c>
      <c r="L79" s="413">
        <f>K79*(100%-INTRODUCCIÓN!$O$2)</f>
        <v>66.349999999999994</v>
      </c>
    </row>
  </sheetData>
  <sheetProtection algorithmName="SHA-512" hashValue="kx1Iy1O75Lx1nEvWmIklxBgtJ5aZHd1pq+Ovv8KTdWO940aUzCEMxV6pX+TzFOm5tjA+tfheT3w87YUO9cbFDg==" saltValue="HPbuRKVGR81q9mdK6Tr9EQ==" spinCount="100000" sheet="1" selectLockedCells="1" pivotTables="0" selectUnlockedCells="1"/>
  <mergeCells count="1">
    <mergeCell ref="A1:L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21"/>
  <sheetViews>
    <sheetView showGridLines="0" zoomScale="115" zoomScaleNormal="115" zoomScaleSheetLayoutView="100" workbookViewId="0">
      <selection activeCell="A22" sqref="A22"/>
    </sheetView>
  </sheetViews>
  <sheetFormatPr baseColWidth="10" defaultColWidth="11.42578125" defaultRowHeight="12.75" x14ac:dyDescent="0.2"/>
  <cols>
    <col min="1" max="1" width="23.7109375" customWidth="1"/>
    <col min="2" max="2" width="16.85546875" customWidth="1"/>
    <col min="3" max="3" width="16.7109375" style="13" customWidth="1"/>
    <col min="4" max="4" width="15" style="4" customWidth="1"/>
    <col min="5" max="6" width="11.5703125" customWidth="1"/>
    <col min="7" max="9" width="15.42578125" customWidth="1"/>
    <col min="10" max="10" width="16.28515625" customWidth="1"/>
    <col min="11" max="11" width="18.7109375" style="17" customWidth="1"/>
    <col min="12" max="12" width="18.7109375" style="124" customWidth="1"/>
  </cols>
  <sheetData>
    <row r="1" spans="1:15" s="2" customFormat="1" ht="35.25" x14ac:dyDescent="0.2">
      <c r="A1" s="502" t="s">
        <v>119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</row>
    <row r="2" spans="1:15" ht="26.25" x14ac:dyDescent="0.4">
      <c r="A2" s="21" t="s">
        <v>47</v>
      </c>
      <c r="B2" s="21"/>
      <c r="C2" s="69"/>
      <c r="D2" s="3" t="s">
        <v>6</v>
      </c>
      <c r="E2" s="4"/>
      <c r="F2" s="4"/>
      <c r="G2" s="4"/>
      <c r="H2" s="4"/>
      <c r="I2" s="4"/>
      <c r="J2" s="4"/>
      <c r="K2" s="168"/>
      <c r="L2" s="130"/>
    </row>
    <row r="3" spans="1:15" x14ac:dyDescent="0.2">
      <c r="A3" s="257" t="s">
        <v>96</v>
      </c>
      <c r="B3" s="258" t="s">
        <v>97</v>
      </c>
      <c r="C3" s="258" t="s">
        <v>98</v>
      </c>
      <c r="D3" s="258" t="s">
        <v>99</v>
      </c>
      <c r="E3" s="258" t="s">
        <v>99</v>
      </c>
      <c r="F3" s="258" t="s">
        <v>99</v>
      </c>
      <c r="G3" s="258" t="s">
        <v>103</v>
      </c>
      <c r="H3" s="258" t="s">
        <v>103</v>
      </c>
      <c r="I3" s="176" t="s">
        <v>105</v>
      </c>
      <c r="J3" s="176" t="s">
        <v>267</v>
      </c>
      <c r="K3" s="176" t="s">
        <v>107</v>
      </c>
      <c r="L3" s="177" t="s">
        <v>109</v>
      </c>
    </row>
    <row r="4" spans="1:15" ht="13.5" customHeight="1" x14ac:dyDescent="0.2">
      <c r="A4" s="259"/>
      <c r="B4" s="260"/>
      <c r="C4" s="261" t="s">
        <v>1</v>
      </c>
      <c r="D4" s="261" t="s">
        <v>100</v>
      </c>
      <c r="E4" s="261" t="s">
        <v>101</v>
      </c>
      <c r="F4" s="261" t="s">
        <v>102</v>
      </c>
      <c r="G4" s="261" t="s">
        <v>104</v>
      </c>
      <c r="H4" s="261" t="s">
        <v>101</v>
      </c>
      <c r="I4" s="178" t="s">
        <v>106</v>
      </c>
      <c r="J4" s="178" t="s">
        <v>268</v>
      </c>
      <c r="K4" s="178" t="s">
        <v>108</v>
      </c>
      <c r="L4" s="163" t="s">
        <v>110</v>
      </c>
    </row>
    <row r="5" spans="1:15" ht="13.7" customHeight="1" x14ac:dyDescent="0.2">
      <c r="A5" s="312">
        <v>846685</v>
      </c>
      <c r="B5" s="91" t="s">
        <v>2</v>
      </c>
      <c r="C5" s="36" t="s">
        <v>4</v>
      </c>
      <c r="D5" s="36">
        <v>16</v>
      </c>
      <c r="E5" s="409">
        <v>5.76</v>
      </c>
      <c r="F5" s="36">
        <v>11.7</v>
      </c>
      <c r="G5" s="36">
        <v>36</v>
      </c>
      <c r="H5" s="409">
        <f>E5*G5</f>
        <v>207.35999999999999</v>
      </c>
      <c r="I5" s="42" t="s">
        <v>3</v>
      </c>
      <c r="J5" s="42" t="s">
        <v>270</v>
      </c>
      <c r="K5" s="412">
        <v>17.850000000000001</v>
      </c>
      <c r="L5" s="417">
        <f>K5*(100%-INTRODUCCIÓN!$O$2)</f>
        <v>17.850000000000001</v>
      </c>
      <c r="M5" s="7"/>
      <c r="N5" s="313"/>
      <c r="O5" s="7"/>
    </row>
    <row r="6" spans="1:15" ht="13.7" customHeight="1" x14ac:dyDescent="0.2">
      <c r="A6" s="312">
        <v>846679</v>
      </c>
      <c r="B6" s="91" t="s">
        <v>2</v>
      </c>
      <c r="C6" s="42" t="s">
        <v>22</v>
      </c>
      <c r="D6" s="36">
        <v>10</v>
      </c>
      <c r="E6" s="409">
        <v>7.2</v>
      </c>
      <c r="F6" s="36">
        <v>14.6</v>
      </c>
      <c r="G6" s="36">
        <v>28</v>
      </c>
      <c r="H6" s="409">
        <f>E6*G6</f>
        <v>201.6</v>
      </c>
      <c r="I6" s="42" t="s">
        <v>3</v>
      </c>
      <c r="J6" s="42" t="s">
        <v>273</v>
      </c>
      <c r="K6" s="412">
        <v>17.850000000000001</v>
      </c>
      <c r="L6" s="417">
        <f>K6*(100%-INTRODUCCIÓN!$O$2)</f>
        <v>17.850000000000001</v>
      </c>
      <c r="M6" s="7"/>
      <c r="N6" s="313"/>
      <c r="O6" s="7"/>
    </row>
    <row r="7" spans="1:15" ht="13.7" customHeight="1" x14ac:dyDescent="0.2">
      <c r="A7" s="312">
        <v>846675</v>
      </c>
      <c r="B7" s="143" t="s">
        <v>28</v>
      </c>
      <c r="C7" s="36" t="s">
        <v>4</v>
      </c>
      <c r="D7" s="36">
        <v>16</v>
      </c>
      <c r="E7" s="409">
        <v>5.76</v>
      </c>
      <c r="F7" s="36">
        <v>11.7</v>
      </c>
      <c r="G7" s="36">
        <v>36</v>
      </c>
      <c r="H7" s="409">
        <f>E7*G7</f>
        <v>207.35999999999999</v>
      </c>
      <c r="I7" s="42" t="s">
        <v>7</v>
      </c>
      <c r="J7" s="42" t="s">
        <v>270</v>
      </c>
      <c r="K7" s="412">
        <v>23.75</v>
      </c>
      <c r="L7" s="417">
        <f>K7*(100%-INTRODUCCIÓN!$O$2)</f>
        <v>23.75</v>
      </c>
      <c r="M7" s="7"/>
      <c r="N7" s="313"/>
      <c r="O7" s="7"/>
    </row>
    <row r="8" spans="1:15" ht="13.7" customHeight="1" x14ac:dyDescent="0.2">
      <c r="A8" s="312">
        <v>846683</v>
      </c>
      <c r="B8" s="143" t="s">
        <v>28</v>
      </c>
      <c r="C8" s="42" t="s">
        <v>22</v>
      </c>
      <c r="D8" s="36">
        <v>10</v>
      </c>
      <c r="E8" s="409">
        <v>7.2</v>
      </c>
      <c r="F8" s="36">
        <v>14.6</v>
      </c>
      <c r="G8" s="36">
        <v>28</v>
      </c>
      <c r="H8" s="409">
        <f>E8*G8</f>
        <v>201.6</v>
      </c>
      <c r="I8" s="42" t="s">
        <v>65</v>
      </c>
      <c r="J8" s="42" t="s">
        <v>283</v>
      </c>
      <c r="K8" s="412">
        <v>23.75</v>
      </c>
      <c r="L8" s="417">
        <f>K8*(100%-INTRODUCCIÓN!$O$2)</f>
        <v>23.75</v>
      </c>
      <c r="M8" s="7"/>
      <c r="N8" s="313"/>
      <c r="O8" s="7"/>
    </row>
    <row r="9" spans="1:15" ht="13.7" customHeight="1" x14ac:dyDescent="0.2">
      <c r="A9" s="312">
        <v>846687</v>
      </c>
      <c r="B9" s="143" t="s">
        <v>29</v>
      </c>
      <c r="C9" s="36" t="s">
        <v>4</v>
      </c>
      <c r="D9" s="36">
        <v>16</v>
      </c>
      <c r="E9" s="409">
        <v>5.76</v>
      </c>
      <c r="F9" s="36">
        <v>11.7</v>
      </c>
      <c r="G9" s="36">
        <v>36</v>
      </c>
      <c r="H9" s="409">
        <f>E9*G9</f>
        <v>207.35999999999999</v>
      </c>
      <c r="I9" s="42" t="s">
        <v>7</v>
      </c>
      <c r="J9" s="42" t="s">
        <v>283</v>
      </c>
      <c r="K9" s="412">
        <v>23.75</v>
      </c>
      <c r="L9" s="417">
        <f>K9*(100%-INTRODUCCIÓN!$O$2)</f>
        <v>23.75</v>
      </c>
      <c r="M9" s="7"/>
      <c r="N9" s="313"/>
      <c r="O9" s="7"/>
    </row>
    <row r="10" spans="1:15" x14ac:dyDescent="0.2">
      <c r="M10" s="7"/>
      <c r="N10" s="313"/>
    </row>
    <row r="11" spans="1:15" ht="26.25" x14ac:dyDescent="0.4">
      <c r="A11" s="21" t="s">
        <v>56</v>
      </c>
      <c r="B11" s="21"/>
      <c r="C11" s="69"/>
      <c r="D11" s="3" t="s">
        <v>6</v>
      </c>
      <c r="E11" s="4"/>
      <c r="F11" s="4"/>
      <c r="G11" s="4"/>
      <c r="H11" s="4"/>
      <c r="I11" s="4"/>
      <c r="J11" s="4"/>
      <c r="K11" s="317"/>
      <c r="L11" s="130"/>
      <c r="M11" s="7"/>
      <c r="N11" s="313"/>
    </row>
    <row r="12" spans="1:15" ht="13.7" customHeight="1" x14ac:dyDescent="0.2">
      <c r="A12" s="257" t="s">
        <v>96</v>
      </c>
      <c r="B12" s="258" t="s">
        <v>97</v>
      </c>
      <c r="C12" s="258" t="s">
        <v>98</v>
      </c>
      <c r="D12" s="258" t="s">
        <v>99</v>
      </c>
      <c r="E12" s="258" t="s">
        <v>99</v>
      </c>
      <c r="F12" s="258" t="s">
        <v>99</v>
      </c>
      <c r="G12" s="258" t="s">
        <v>103</v>
      </c>
      <c r="H12" s="258" t="s">
        <v>103</v>
      </c>
      <c r="I12" s="176" t="s">
        <v>105</v>
      </c>
      <c r="J12" s="176" t="s">
        <v>267</v>
      </c>
      <c r="K12" s="176" t="s">
        <v>107</v>
      </c>
      <c r="L12" s="177" t="s">
        <v>109</v>
      </c>
      <c r="M12" s="7"/>
      <c r="N12" s="313"/>
    </row>
    <row r="13" spans="1:15" ht="13.7" customHeight="1" x14ac:dyDescent="0.2">
      <c r="A13" s="259"/>
      <c r="B13" s="260"/>
      <c r="C13" s="261" t="s">
        <v>1</v>
      </c>
      <c r="D13" s="261" t="s">
        <v>100</v>
      </c>
      <c r="E13" s="261" t="s">
        <v>101</v>
      </c>
      <c r="F13" s="261" t="s">
        <v>102</v>
      </c>
      <c r="G13" s="261" t="s">
        <v>104</v>
      </c>
      <c r="H13" s="261" t="s">
        <v>101</v>
      </c>
      <c r="I13" s="178" t="s">
        <v>106</v>
      </c>
      <c r="J13" s="178" t="s">
        <v>268</v>
      </c>
      <c r="K13" s="178" t="s">
        <v>108</v>
      </c>
      <c r="L13" s="163" t="s">
        <v>110</v>
      </c>
      <c r="M13" s="7"/>
      <c r="N13" s="313"/>
    </row>
    <row r="14" spans="1:15" ht="13.7" customHeight="1" x14ac:dyDescent="0.2">
      <c r="A14" s="312">
        <v>846673</v>
      </c>
      <c r="B14" s="91" t="s">
        <v>2</v>
      </c>
      <c r="C14" s="42" t="s">
        <v>10</v>
      </c>
      <c r="D14" s="36">
        <v>12</v>
      </c>
      <c r="E14" s="409">
        <v>4.32</v>
      </c>
      <c r="F14" s="36">
        <v>11</v>
      </c>
      <c r="G14" s="36">
        <v>32</v>
      </c>
      <c r="H14" s="409">
        <f>E14*G14</f>
        <v>138.24</v>
      </c>
      <c r="I14" s="42" t="s">
        <v>3</v>
      </c>
      <c r="J14" s="42" t="s">
        <v>270</v>
      </c>
      <c r="K14" s="412">
        <v>23.75</v>
      </c>
      <c r="L14" s="417">
        <f>K14*(100%-INTRODUCCIÓN!$O$2)</f>
        <v>23.75</v>
      </c>
      <c r="M14" s="7"/>
      <c r="N14" s="313"/>
    </row>
    <row r="15" spans="1:15" ht="13.7" customHeight="1" x14ac:dyDescent="0.2">
      <c r="A15" s="312">
        <v>846679</v>
      </c>
      <c r="B15" s="143" t="s">
        <v>2</v>
      </c>
      <c r="C15" s="42" t="s">
        <v>34</v>
      </c>
      <c r="D15" s="42">
        <v>8</v>
      </c>
      <c r="E15" s="40">
        <v>5.76</v>
      </c>
      <c r="F15" s="42">
        <v>14.6</v>
      </c>
      <c r="G15" s="42">
        <v>28</v>
      </c>
      <c r="H15" s="409">
        <f>E15*G15</f>
        <v>161.28</v>
      </c>
      <c r="I15" s="42" t="s">
        <v>3</v>
      </c>
      <c r="J15" s="42" t="s">
        <v>273</v>
      </c>
      <c r="K15" s="412">
        <v>23.75</v>
      </c>
      <c r="L15" s="417">
        <f>K15*(100%-INTRODUCCIÓN!$O$2)</f>
        <v>23.75</v>
      </c>
      <c r="M15" s="7"/>
      <c r="N15" s="313"/>
    </row>
    <row r="16" spans="1:15" ht="13.7" customHeight="1" x14ac:dyDescent="0.2">
      <c r="A16" s="312">
        <v>846682</v>
      </c>
      <c r="B16" s="143" t="s">
        <v>28</v>
      </c>
      <c r="C16" s="42" t="s">
        <v>10</v>
      </c>
      <c r="D16" s="36">
        <v>12</v>
      </c>
      <c r="E16" s="409">
        <v>4.32</v>
      </c>
      <c r="F16" s="36">
        <v>11</v>
      </c>
      <c r="G16" s="36">
        <v>32</v>
      </c>
      <c r="H16" s="409">
        <f>E16*G16</f>
        <v>138.24</v>
      </c>
      <c r="I16" s="42" t="s">
        <v>7</v>
      </c>
      <c r="J16" s="42" t="s">
        <v>270</v>
      </c>
      <c r="K16" s="412">
        <v>32.65</v>
      </c>
      <c r="L16" s="417">
        <f>K16*(100%-INTRODUCCIÓN!$O$2)</f>
        <v>32.65</v>
      </c>
      <c r="M16" s="7"/>
      <c r="N16" s="313"/>
    </row>
    <row r="17" spans="1:14" ht="13.7" customHeight="1" x14ac:dyDescent="0.2">
      <c r="A17" s="312">
        <v>846690</v>
      </c>
      <c r="B17" s="143" t="s">
        <v>28</v>
      </c>
      <c r="C17" s="42" t="s">
        <v>34</v>
      </c>
      <c r="D17" s="42">
        <v>8</v>
      </c>
      <c r="E17" s="40">
        <v>5.76</v>
      </c>
      <c r="F17" s="42">
        <v>14.6</v>
      </c>
      <c r="G17" s="42">
        <v>28</v>
      </c>
      <c r="H17" s="409">
        <f>E17*G17</f>
        <v>161.28</v>
      </c>
      <c r="I17" s="42" t="s">
        <v>11</v>
      </c>
      <c r="J17" s="42" t="s">
        <v>283</v>
      </c>
      <c r="K17" s="412">
        <v>32.65</v>
      </c>
      <c r="L17" s="417">
        <f>K17*(100%-INTRODUCCIÓN!$O$2)</f>
        <v>32.65</v>
      </c>
      <c r="M17" s="7"/>
      <c r="N17" s="313"/>
    </row>
    <row r="18" spans="1:14" ht="13.7" customHeight="1" x14ac:dyDescent="0.2">
      <c r="A18" s="312">
        <v>846691</v>
      </c>
      <c r="B18" s="143" t="s">
        <v>29</v>
      </c>
      <c r="C18" s="42" t="s">
        <v>10</v>
      </c>
      <c r="D18" s="36">
        <v>12</v>
      </c>
      <c r="E18" s="409">
        <v>4.32</v>
      </c>
      <c r="F18" s="36">
        <v>11</v>
      </c>
      <c r="G18" s="36">
        <v>32</v>
      </c>
      <c r="H18" s="409">
        <f>E18*G18</f>
        <v>138.24</v>
      </c>
      <c r="I18" s="42" t="s">
        <v>7</v>
      </c>
      <c r="J18" s="42" t="s">
        <v>283</v>
      </c>
      <c r="K18" s="412">
        <v>32.65</v>
      </c>
      <c r="L18" s="417">
        <f>K18*(100%-INTRODUCCIÓN!$O$2)</f>
        <v>32.65</v>
      </c>
      <c r="M18" s="7"/>
      <c r="N18" s="313"/>
    </row>
    <row r="20" spans="1:14" ht="13.7" customHeight="1" x14ac:dyDescent="0.2">
      <c r="A20" s="155"/>
      <c r="B20" s="9"/>
      <c r="C20" s="24"/>
      <c r="D20" s="25"/>
      <c r="E20" s="25"/>
      <c r="F20" s="25"/>
      <c r="G20" s="25"/>
      <c r="H20" s="25"/>
      <c r="I20" s="25"/>
      <c r="J20" s="25"/>
      <c r="K20" s="83"/>
      <c r="L20" s="126"/>
    </row>
    <row r="21" spans="1:14" x14ac:dyDescent="0.2">
      <c r="B21" s="9"/>
    </row>
  </sheetData>
  <sheetProtection algorithmName="SHA-512" hashValue="DXtpw3eRpf/ejjr1U2R1hjqC5cWy+Rh41zGhiHoz5YV1J/Oq9HxstR+nOThRGZtM+pm8LEBFl8aSUhzsEJtovA==" saltValue="fVQ4SultoxwqqXoR98cnPg==" spinCount="100000" sheet="1" selectLockedCells="1" pivotTables="0" selectUnlockedCells="1"/>
  <mergeCells count="1">
    <mergeCell ref="A1:L1"/>
  </mergeCells>
  <printOptions horizontalCentered="1"/>
  <pageMargins left="0.59055118110236227" right="0.47244094488188981" top="0.55118110236220474" bottom="0.27559055118110237" header="0.59055118110236227" footer="0.11811023622047245"/>
  <pageSetup paperSize="9" scale="65" firstPageNumber="2" fitToHeight="0" orientation="landscape" r:id="rId1"/>
  <headerFooter alignWithMargins="0"/>
  <rowBreaks count="1" manualBreakCount="1">
    <brk id="25" max="9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7" tint="-0.249977111117893"/>
  </sheetPr>
  <dimension ref="A1:N228"/>
  <sheetViews>
    <sheetView showGridLines="0" zoomScaleNormal="100" zoomScaleSheetLayoutView="100" workbookViewId="0">
      <selection activeCell="L49" sqref="L49:L51"/>
    </sheetView>
  </sheetViews>
  <sheetFormatPr baseColWidth="10" defaultColWidth="11.42578125" defaultRowHeight="12.75" x14ac:dyDescent="0.2"/>
  <cols>
    <col min="1" max="1" width="19.28515625" customWidth="1"/>
    <col min="2" max="2" width="22.5703125" style="13" customWidth="1"/>
    <col min="3" max="3" width="18.5703125" style="4" customWidth="1"/>
    <col min="4" max="4" width="12.5703125" style="4" customWidth="1"/>
    <col min="5" max="5" width="11.5703125" style="4" customWidth="1"/>
    <col min="6" max="6" width="12.28515625" style="4" customWidth="1"/>
    <col min="7" max="7" width="10" style="4" bestFit="1" customWidth="1"/>
    <col min="8" max="8" width="10" style="4" customWidth="1"/>
    <col min="9" max="9" width="14" style="4" bestFit="1" customWidth="1"/>
    <col min="10" max="10" width="16.140625" style="82" customWidth="1"/>
    <col min="11" max="11" width="12.28515625" style="130" bestFit="1" customWidth="1"/>
    <col min="12" max="12" width="16.5703125" style="131" bestFit="1" customWidth="1"/>
    <col min="13" max="13" width="2.7109375" customWidth="1"/>
  </cols>
  <sheetData>
    <row r="1" spans="1:14" ht="29.25" customHeight="1" x14ac:dyDescent="0.5">
      <c r="A1" s="503" t="s">
        <v>325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262"/>
    </row>
    <row r="2" spans="1:14" ht="25.5" customHeight="1" x14ac:dyDescent="0.4">
      <c r="A2" s="385" t="s">
        <v>319</v>
      </c>
      <c r="B2" s="88"/>
      <c r="C2" s="28"/>
      <c r="D2" s="28"/>
      <c r="E2" s="28"/>
      <c r="F2" s="28"/>
      <c r="G2" s="28"/>
      <c r="H2" s="28"/>
      <c r="I2" s="28"/>
      <c r="J2" s="249"/>
      <c r="K2" s="126"/>
      <c r="L2" s="99"/>
    </row>
    <row r="3" spans="1:14" x14ac:dyDescent="0.2">
      <c r="A3" s="263" t="s">
        <v>96</v>
      </c>
      <c r="B3" s="264" t="s">
        <v>97</v>
      </c>
      <c r="C3" s="264" t="s">
        <v>98</v>
      </c>
      <c r="D3" s="264" t="s">
        <v>99</v>
      </c>
      <c r="E3" s="264" t="s">
        <v>99</v>
      </c>
      <c r="F3" s="264" t="s">
        <v>99</v>
      </c>
      <c r="G3" s="264" t="s">
        <v>103</v>
      </c>
      <c r="H3" s="264" t="s">
        <v>103</v>
      </c>
      <c r="I3" s="265" t="s">
        <v>105</v>
      </c>
      <c r="J3" s="265" t="s">
        <v>267</v>
      </c>
      <c r="K3" s="265" t="s">
        <v>107</v>
      </c>
      <c r="L3" s="266" t="s">
        <v>109</v>
      </c>
    </row>
    <row r="4" spans="1:14" x14ac:dyDescent="0.2">
      <c r="A4" s="267"/>
      <c r="B4" s="268"/>
      <c r="C4" s="269" t="s">
        <v>1</v>
      </c>
      <c r="D4" s="269" t="s">
        <v>100</v>
      </c>
      <c r="E4" s="269" t="s">
        <v>101</v>
      </c>
      <c r="F4" s="269" t="s">
        <v>102</v>
      </c>
      <c r="G4" s="269" t="s">
        <v>104</v>
      </c>
      <c r="H4" s="269" t="s">
        <v>101</v>
      </c>
      <c r="I4" s="270" t="s">
        <v>106</v>
      </c>
      <c r="J4" s="270" t="s">
        <v>268</v>
      </c>
      <c r="K4" s="270" t="s">
        <v>108</v>
      </c>
      <c r="L4" s="271" t="s">
        <v>110</v>
      </c>
    </row>
    <row r="5" spans="1:14" s="17" customFormat="1" x14ac:dyDescent="0.2">
      <c r="A5" s="312">
        <v>793884</v>
      </c>
      <c r="B5" s="383" t="s">
        <v>2</v>
      </c>
      <c r="C5" s="355" t="s">
        <v>4</v>
      </c>
      <c r="D5" s="355">
        <v>14</v>
      </c>
      <c r="E5" s="355">
        <v>5.04</v>
      </c>
      <c r="F5" s="355">
        <v>15.4</v>
      </c>
      <c r="G5" s="355">
        <v>40</v>
      </c>
      <c r="H5" s="246">
        <f>E5*G5</f>
        <v>201.6</v>
      </c>
      <c r="I5" s="355" t="s">
        <v>3</v>
      </c>
      <c r="J5" s="248" t="s">
        <v>270</v>
      </c>
      <c r="K5" s="415">
        <v>26</v>
      </c>
      <c r="L5" s="417">
        <f>K5*(100%-INTRODUCCIÓN!$O$2)</f>
        <v>26</v>
      </c>
      <c r="N5" s="124"/>
    </row>
    <row r="6" spans="1:14" s="17" customFormat="1" x14ac:dyDescent="0.2">
      <c r="A6" s="312">
        <v>793888</v>
      </c>
      <c r="B6" s="383" t="s">
        <v>70</v>
      </c>
      <c r="C6" s="355" t="s">
        <v>4</v>
      </c>
      <c r="D6" s="355">
        <v>14</v>
      </c>
      <c r="E6" s="355">
        <v>5.04</v>
      </c>
      <c r="F6" s="355">
        <v>15.4</v>
      </c>
      <c r="G6" s="355">
        <v>40</v>
      </c>
      <c r="H6" s="246">
        <f>E6*G6</f>
        <v>201.6</v>
      </c>
      <c r="I6" s="355" t="s">
        <v>65</v>
      </c>
      <c r="J6" s="248" t="s">
        <v>283</v>
      </c>
      <c r="K6" s="415">
        <v>29.9</v>
      </c>
      <c r="L6" s="417">
        <f>K6*(100%-INTRODUCCIÓN!$O$2)</f>
        <v>29.9</v>
      </c>
      <c r="N6" s="124"/>
    </row>
    <row r="7" spans="1:14" s="17" customFormat="1" x14ac:dyDescent="0.2">
      <c r="A7" s="312">
        <v>793889</v>
      </c>
      <c r="B7" s="383" t="s">
        <v>29</v>
      </c>
      <c r="C7" s="355" t="s">
        <v>4</v>
      </c>
      <c r="D7" s="355">
        <v>14</v>
      </c>
      <c r="E7" s="355">
        <v>5.04</v>
      </c>
      <c r="F7" s="355">
        <v>15.4</v>
      </c>
      <c r="G7" s="355">
        <v>40</v>
      </c>
      <c r="H7" s="246">
        <f>E7*G7</f>
        <v>201.6</v>
      </c>
      <c r="I7" s="355" t="s">
        <v>65</v>
      </c>
      <c r="J7" s="248" t="s">
        <v>283</v>
      </c>
      <c r="K7" s="415">
        <v>29.9</v>
      </c>
      <c r="L7" s="417">
        <f>K7*(100%-INTRODUCCIÓN!$O$2)</f>
        <v>29.9</v>
      </c>
      <c r="N7" s="124"/>
    </row>
    <row r="8" spans="1:14" s="17" customFormat="1" x14ac:dyDescent="0.2">
      <c r="A8" s="387"/>
      <c r="B8" s="289"/>
      <c r="C8" s="92"/>
      <c r="D8" s="92"/>
      <c r="E8" s="92"/>
      <c r="F8" s="92"/>
      <c r="G8" s="92"/>
      <c r="H8" s="92"/>
      <c r="I8" s="92"/>
      <c r="J8" s="83"/>
      <c r="K8" s="170"/>
      <c r="L8" s="388"/>
      <c r="N8" s="124"/>
    </row>
    <row r="9" spans="1:14" s="17" customFormat="1" ht="30" x14ac:dyDescent="0.4">
      <c r="A9" s="385" t="s">
        <v>282</v>
      </c>
      <c r="B9" s="88"/>
      <c r="C9" s="28"/>
      <c r="D9" s="28"/>
      <c r="E9" s="28"/>
      <c r="F9" s="28"/>
      <c r="G9" s="28"/>
      <c r="H9" s="28"/>
      <c r="I9" s="28"/>
      <c r="J9" s="28"/>
      <c r="K9" s="28"/>
      <c r="L9" s="179"/>
      <c r="N9" s="124"/>
    </row>
    <row r="10" spans="1:14" s="17" customFormat="1" x14ac:dyDescent="0.2">
      <c r="A10" s="263" t="s">
        <v>96</v>
      </c>
      <c r="B10" s="264" t="s">
        <v>97</v>
      </c>
      <c r="C10" s="264" t="s">
        <v>98</v>
      </c>
      <c r="D10" s="264" t="s">
        <v>99</v>
      </c>
      <c r="E10" s="264" t="s">
        <v>99</v>
      </c>
      <c r="F10" s="264" t="s">
        <v>99</v>
      </c>
      <c r="G10" s="264" t="s">
        <v>103</v>
      </c>
      <c r="H10" s="264" t="s">
        <v>103</v>
      </c>
      <c r="I10" s="265" t="s">
        <v>105</v>
      </c>
      <c r="J10" s="265" t="s">
        <v>267</v>
      </c>
      <c r="K10" s="265" t="s">
        <v>107</v>
      </c>
      <c r="L10" s="266" t="s">
        <v>109</v>
      </c>
      <c r="N10" s="124"/>
    </row>
    <row r="11" spans="1:14" s="17" customFormat="1" x14ac:dyDescent="0.2">
      <c r="A11" s="267"/>
      <c r="B11" s="268"/>
      <c r="C11" s="269" t="s">
        <v>1</v>
      </c>
      <c r="D11" s="269" t="s">
        <v>100</v>
      </c>
      <c r="E11" s="269" t="s">
        <v>101</v>
      </c>
      <c r="F11" s="269" t="s">
        <v>102</v>
      </c>
      <c r="G11" s="269" t="s">
        <v>104</v>
      </c>
      <c r="H11" s="269" t="s">
        <v>101</v>
      </c>
      <c r="I11" s="270" t="s">
        <v>106</v>
      </c>
      <c r="J11" s="270" t="s">
        <v>268</v>
      </c>
      <c r="K11" s="270" t="s">
        <v>108</v>
      </c>
      <c r="L11" s="271" t="s">
        <v>110</v>
      </c>
      <c r="N11" s="124"/>
    </row>
    <row r="12" spans="1:14" s="17" customFormat="1" x14ac:dyDescent="0.2">
      <c r="A12" s="312">
        <v>723974</v>
      </c>
      <c r="B12" s="383" t="s">
        <v>2</v>
      </c>
      <c r="C12" s="355" t="s">
        <v>9</v>
      </c>
      <c r="D12" s="355">
        <v>10</v>
      </c>
      <c r="E12" s="355">
        <v>3.6</v>
      </c>
      <c r="F12" s="355">
        <v>12.6</v>
      </c>
      <c r="G12" s="355">
        <v>44</v>
      </c>
      <c r="H12" s="246">
        <f>E12*G12</f>
        <v>158.4</v>
      </c>
      <c r="I12" s="355" t="s">
        <v>3</v>
      </c>
      <c r="J12" s="248" t="s">
        <v>270</v>
      </c>
      <c r="K12" s="415">
        <v>38.9</v>
      </c>
      <c r="L12" s="417">
        <f>K12*(100%-INTRODUCCIÓN!$O$2)</f>
        <v>38.9</v>
      </c>
      <c r="N12" s="124"/>
    </row>
    <row r="13" spans="1:14" s="17" customFormat="1" x14ac:dyDescent="0.2">
      <c r="A13" s="312">
        <v>727098</v>
      </c>
      <c r="B13" s="383" t="s">
        <v>70</v>
      </c>
      <c r="C13" s="355" t="s">
        <v>9</v>
      </c>
      <c r="D13" s="355">
        <v>10</v>
      </c>
      <c r="E13" s="355">
        <v>3.6</v>
      </c>
      <c r="F13" s="355">
        <v>12.6</v>
      </c>
      <c r="G13" s="355">
        <v>44</v>
      </c>
      <c r="H13" s="246">
        <f>E13*G13</f>
        <v>158.4</v>
      </c>
      <c r="I13" s="355" t="s">
        <v>7</v>
      </c>
      <c r="J13" s="248" t="s">
        <v>270</v>
      </c>
      <c r="K13" s="415">
        <v>45.3</v>
      </c>
      <c r="L13" s="417">
        <f>K13*(100%-INTRODUCCIÓN!$O$2)</f>
        <v>45.3</v>
      </c>
      <c r="N13" s="124"/>
    </row>
    <row r="14" spans="1:14" s="17" customFormat="1" x14ac:dyDescent="0.2">
      <c r="A14" s="312">
        <v>778759</v>
      </c>
      <c r="B14" s="383" t="s">
        <v>29</v>
      </c>
      <c r="C14" s="355" t="s">
        <v>9</v>
      </c>
      <c r="D14" s="355">
        <v>10</v>
      </c>
      <c r="E14" s="355">
        <v>3.6</v>
      </c>
      <c r="F14" s="355">
        <v>12.6</v>
      </c>
      <c r="G14" s="355">
        <v>44</v>
      </c>
      <c r="H14" s="246">
        <f>E14*G14</f>
        <v>158.4</v>
      </c>
      <c r="I14" s="355" t="s">
        <v>7</v>
      </c>
      <c r="J14" s="248" t="s">
        <v>270</v>
      </c>
      <c r="K14" s="415">
        <v>45.3</v>
      </c>
      <c r="L14" s="417">
        <f>K14*(100%-INTRODUCCIÓN!$O$2)</f>
        <v>45.3</v>
      </c>
      <c r="N14" s="124"/>
    </row>
    <row r="15" spans="1:14" s="17" customFormat="1" x14ac:dyDescent="0.2">
      <c r="N15" s="124"/>
    </row>
    <row r="16" spans="1:14" s="17" customFormat="1" ht="30" x14ac:dyDescent="0.4">
      <c r="A16" s="385" t="s">
        <v>324</v>
      </c>
      <c r="B16" s="88"/>
      <c r="C16" s="28"/>
      <c r="D16" s="28"/>
      <c r="E16" s="28"/>
      <c r="F16" s="28"/>
      <c r="G16" s="28"/>
      <c r="H16" s="28"/>
      <c r="I16" s="28"/>
      <c r="J16" s="28"/>
      <c r="K16" s="28"/>
      <c r="L16" s="179"/>
      <c r="M16" s="34"/>
      <c r="N16" s="124"/>
    </row>
    <row r="17" spans="1:14" s="17" customFormat="1" x14ac:dyDescent="0.2">
      <c r="A17" s="263" t="s">
        <v>96</v>
      </c>
      <c r="B17" s="264" t="s">
        <v>97</v>
      </c>
      <c r="C17" s="264" t="s">
        <v>98</v>
      </c>
      <c r="D17" s="264" t="s">
        <v>99</v>
      </c>
      <c r="E17" s="264" t="s">
        <v>99</v>
      </c>
      <c r="F17" s="264" t="s">
        <v>99</v>
      </c>
      <c r="G17" s="264" t="s">
        <v>103</v>
      </c>
      <c r="H17" s="264" t="s">
        <v>103</v>
      </c>
      <c r="I17" s="265" t="s">
        <v>105</v>
      </c>
      <c r="J17" s="265" t="s">
        <v>267</v>
      </c>
      <c r="K17" s="265" t="s">
        <v>107</v>
      </c>
      <c r="L17" s="266" t="s">
        <v>109</v>
      </c>
      <c r="M17" s="124"/>
      <c r="N17" s="124"/>
    </row>
    <row r="18" spans="1:14" s="17" customFormat="1" x14ac:dyDescent="0.2">
      <c r="A18" s="267"/>
      <c r="B18" s="268"/>
      <c r="C18" s="269" t="s">
        <v>1</v>
      </c>
      <c r="D18" s="269" t="s">
        <v>100</v>
      </c>
      <c r="E18" s="269" t="s">
        <v>101</v>
      </c>
      <c r="F18" s="269" t="s">
        <v>102</v>
      </c>
      <c r="G18" s="269" t="s">
        <v>104</v>
      </c>
      <c r="H18" s="269" t="s">
        <v>101</v>
      </c>
      <c r="I18" s="270" t="s">
        <v>106</v>
      </c>
      <c r="J18" s="270" t="s">
        <v>268</v>
      </c>
      <c r="K18" s="270" t="s">
        <v>108</v>
      </c>
      <c r="L18" s="271" t="s">
        <v>110</v>
      </c>
      <c r="M18" s="124"/>
      <c r="N18" s="124"/>
    </row>
    <row r="19" spans="1:14" s="17" customFormat="1" x14ac:dyDescent="0.2">
      <c r="A19" s="312">
        <v>795163</v>
      </c>
      <c r="B19" s="383" t="s">
        <v>2</v>
      </c>
      <c r="C19" s="355" t="s">
        <v>9</v>
      </c>
      <c r="D19" s="355">
        <v>12</v>
      </c>
      <c r="E19" s="355">
        <v>4.32</v>
      </c>
      <c r="F19" s="355">
        <v>14.8</v>
      </c>
      <c r="G19" s="355">
        <v>36</v>
      </c>
      <c r="H19" s="246">
        <f>E19*G19</f>
        <v>155.52000000000001</v>
      </c>
      <c r="I19" s="355" t="s">
        <v>3</v>
      </c>
      <c r="J19" s="248" t="s">
        <v>273</v>
      </c>
      <c r="K19" s="415">
        <v>43</v>
      </c>
      <c r="L19" s="417">
        <f>K19*(100%-INTRODUCCIÓN!$O$2)</f>
        <v>43</v>
      </c>
      <c r="M19" s="124"/>
      <c r="N19" s="124"/>
    </row>
    <row r="20" spans="1:14" s="17" customFormat="1" x14ac:dyDescent="0.2">
      <c r="A20" s="312">
        <v>795165</v>
      </c>
      <c r="B20" s="383" t="s">
        <v>70</v>
      </c>
      <c r="C20" s="355" t="s">
        <v>9</v>
      </c>
      <c r="D20" s="355">
        <v>12</v>
      </c>
      <c r="E20" s="355">
        <v>4.32</v>
      </c>
      <c r="F20" s="355">
        <v>14.8</v>
      </c>
      <c r="G20" s="355">
        <v>36</v>
      </c>
      <c r="H20" s="246">
        <f>E20*G20</f>
        <v>155.52000000000001</v>
      </c>
      <c r="I20" s="355" t="s">
        <v>3</v>
      </c>
      <c r="J20" s="248" t="s">
        <v>270</v>
      </c>
      <c r="K20" s="415">
        <v>49.8</v>
      </c>
      <c r="L20" s="417">
        <f>K20*(100%-INTRODUCCIÓN!$O$2)</f>
        <v>49.8</v>
      </c>
      <c r="M20" s="124"/>
      <c r="N20" s="124"/>
    </row>
    <row r="21" spans="1:14" s="17" customFormat="1" x14ac:dyDescent="0.2">
      <c r="A21" s="448">
        <v>795166</v>
      </c>
      <c r="B21" s="383" t="s">
        <v>29</v>
      </c>
      <c r="C21" s="355" t="s">
        <v>9</v>
      </c>
      <c r="D21" s="355">
        <v>12</v>
      </c>
      <c r="E21" s="355">
        <v>4.32</v>
      </c>
      <c r="F21" s="355">
        <v>14.8</v>
      </c>
      <c r="G21" s="355">
        <v>36</v>
      </c>
      <c r="H21" s="246">
        <f>E21*G21</f>
        <v>155.52000000000001</v>
      </c>
      <c r="I21" s="355" t="s">
        <v>7</v>
      </c>
      <c r="J21" s="248" t="s">
        <v>270</v>
      </c>
      <c r="K21" s="415">
        <v>49.8</v>
      </c>
      <c r="L21" s="417">
        <f>K21*(100%-INTRODUCCIÓN!$O$2)</f>
        <v>49.8</v>
      </c>
      <c r="M21" s="124"/>
      <c r="N21" s="124"/>
    </row>
    <row r="22" spans="1:14" s="17" customFormat="1" x14ac:dyDescent="0.2">
      <c r="A22" s="387"/>
      <c r="B22" s="289"/>
      <c r="C22" s="92"/>
      <c r="D22" s="92"/>
      <c r="E22" s="92"/>
      <c r="F22" s="92"/>
      <c r="G22" s="92"/>
      <c r="H22" s="92"/>
      <c r="I22" s="92"/>
      <c r="J22" s="83"/>
      <c r="K22" s="170"/>
      <c r="L22" s="388"/>
      <c r="N22" s="124"/>
    </row>
    <row r="23" spans="1:14" ht="24.75" customHeight="1" x14ac:dyDescent="0.4">
      <c r="A23" s="385" t="s">
        <v>323</v>
      </c>
      <c r="B23" s="88"/>
      <c r="C23" s="28"/>
      <c r="D23" s="28"/>
      <c r="E23" s="28"/>
      <c r="F23" s="28"/>
      <c r="G23" s="28"/>
      <c r="H23" s="28"/>
      <c r="I23" s="28"/>
      <c r="J23" s="28"/>
      <c r="K23" s="28"/>
      <c r="L23" s="179"/>
      <c r="M23" s="17"/>
      <c r="N23" s="124"/>
    </row>
    <row r="24" spans="1:14" x14ac:dyDescent="0.2">
      <c r="A24" s="263" t="s">
        <v>96</v>
      </c>
      <c r="B24" s="264" t="s">
        <v>97</v>
      </c>
      <c r="C24" s="264" t="s">
        <v>98</v>
      </c>
      <c r="D24" s="264" t="s">
        <v>99</v>
      </c>
      <c r="E24" s="264" t="s">
        <v>99</v>
      </c>
      <c r="F24" s="264" t="s">
        <v>99</v>
      </c>
      <c r="G24" s="264" t="s">
        <v>103</v>
      </c>
      <c r="H24" s="264" t="s">
        <v>103</v>
      </c>
      <c r="I24" s="265" t="s">
        <v>105</v>
      </c>
      <c r="J24" s="265" t="s">
        <v>267</v>
      </c>
      <c r="K24" s="265" t="s">
        <v>107</v>
      </c>
      <c r="L24" s="266" t="s">
        <v>109</v>
      </c>
      <c r="M24" s="17"/>
      <c r="N24" s="124"/>
    </row>
    <row r="25" spans="1:14" s="76" customFormat="1" x14ac:dyDescent="0.2">
      <c r="A25" s="267"/>
      <c r="B25" s="268"/>
      <c r="C25" s="269" t="s">
        <v>1</v>
      </c>
      <c r="D25" s="269" t="s">
        <v>100</v>
      </c>
      <c r="E25" s="269" t="s">
        <v>101</v>
      </c>
      <c r="F25" s="269" t="s">
        <v>102</v>
      </c>
      <c r="G25" s="269" t="s">
        <v>104</v>
      </c>
      <c r="H25" s="269" t="s">
        <v>101</v>
      </c>
      <c r="I25" s="270" t="s">
        <v>106</v>
      </c>
      <c r="J25" s="270" t="s">
        <v>268</v>
      </c>
      <c r="K25" s="270" t="s">
        <v>108</v>
      </c>
      <c r="L25" s="271" t="s">
        <v>110</v>
      </c>
      <c r="M25" s="17"/>
      <c r="N25" s="124"/>
    </row>
    <row r="26" spans="1:14" s="17" customFormat="1" x14ac:dyDescent="0.2">
      <c r="A26" s="312">
        <v>795169</v>
      </c>
      <c r="B26" s="383" t="s">
        <v>2</v>
      </c>
      <c r="C26" s="355" t="s">
        <v>9</v>
      </c>
      <c r="D26" s="355">
        <v>12</v>
      </c>
      <c r="E26" s="355">
        <v>4.32</v>
      </c>
      <c r="F26" s="355">
        <v>14.8</v>
      </c>
      <c r="G26" s="355">
        <v>32</v>
      </c>
      <c r="H26" s="246">
        <f>E26*G26</f>
        <v>138.24</v>
      </c>
      <c r="I26" s="355" t="s">
        <v>0</v>
      </c>
      <c r="J26" s="248" t="s">
        <v>273</v>
      </c>
      <c r="K26" s="415">
        <v>43</v>
      </c>
      <c r="L26" s="417">
        <f>K26*(100%-INTRODUCCIÓN!$O$2)</f>
        <v>43</v>
      </c>
      <c r="N26" s="124"/>
    </row>
    <row r="27" spans="1:14" s="17" customFormat="1" x14ac:dyDescent="0.2">
      <c r="A27" s="312">
        <v>795170</v>
      </c>
      <c r="B27" s="383" t="s">
        <v>70</v>
      </c>
      <c r="C27" s="355" t="s">
        <v>9</v>
      </c>
      <c r="D27" s="355">
        <v>12</v>
      </c>
      <c r="E27" s="355">
        <v>4.32</v>
      </c>
      <c r="F27" s="355">
        <v>14.8</v>
      </c>
      <c r="G27" s="355">
        <v>32</v>
      </c>
      <c r="H27" s="246">
        <f>E27*G27</f>
        <v>138.24</v>
      </c>
      <c r="I27" s="355" t="s">
        <v>7</v>
      </c>
      <c r="J27" s="248" t="s">
        <v>283</v>
      </c>
      <c r="K27" s="415">
        <v>49.8</v>
      </c>
      <c r="L27" s="417">
        <f>K27*(100%-INTRODUCCIÓN!$O$2)</f>
        <v>49.8</v>
      </c>
      <c r="N27" s="124"/>
    </row>
    <row r="28" spans="1:14" s="17" customFormat="1" x14ac:dyDescent="0.2">
      <c r="A28" s="312">
        <v>795171</v>
      </c>
      <c r="B28" s="383" t="s">
        <v>29</v>
      </c>
      <c r="C28" s="355" t="s">
        <v>9</v>
      </c>
      <c r="D28" s="355">
        <v>12</v>
      </c>
      <c r="E28" s="355">
        <v>4.32</v>
      </c>
      <c r="F28" s="355">
        <v>14.8</v>
      </c>
      <c r="G28" s="355">
        <v>32</v>
      </c>
      <c r="H28" s="246">
        <f>E28*G28</f>
        <v>138.24</v>
      </c>
      <c r="I28" s="355" t="s">
        <v>7</v>
      </c>
      <c r="J28" s="248" t="s">
        <v>283</v>
      </c>
      <c r="K28" s="415">
        <v>49.8</v>
      </c>
      <c r="L28" s="417">
        <f>K28*(100%-INTRODUCCIÓN!$O$2)</f>
        <v>49.8</v>
      </c>
      <c r="N28" s="124"/>
    </row>
    <row r="29" spans="1:14" s="17" customFormat="1" x14ac:dyDescent="0.2">
      <c r="N29" s="124"/>
    </row>
    <row r="30" spans="1:14" s="17" customFormat="1" ht="26.25" x14ac:dyDescent="0.4">
      <c r="A30" s="75" t="s">
        <v>80</v>
      </c>
      <c r="B30" s="88"/>
      <c r="C30" s="4"/>
      <c r="D30" s="4"/>
      <c r="E30" s="4"/>
      <c r="F30" s="4"/>
      <c r="G30" s="4"/>
      <c r="H30" s="4"/>
      <c r="I30" s="4"/>
      <c r="J30" s="12"/>
      <c r="K30" s="130"/>
      <c r="L30" s="131"/>
      <c r="N30" s="124"/>
    </row>
    <row r="31" spans="1:14" s="17" customFormat="1" x14ac:dyDescent="0.2">
      <c r="A31" s="263" t="s">
        <v>96</v>
      </c>
      <c r="B31" s="264" t="s">
        <v>97</v>
      </c>
      <c r="C31" s="264" t="s">
        <v>98</v>
      </c>
      <c r="D31" s="264" t="s">
        <v>99</v>
      </c>
      <c r="E31" s="264" t="s">
        <v>99</v>
      </c>
      <c r="F31" s="264" t="s">
        <v>99</v>
      </c>
      <c r="G31" s="264" t="s">
        <v>103</v>
      </c>
      <c r="H31" s="264" t="s">
        <v>103</v>
      </c>
      <c r="I31" s="265" t="s">
        <v>105</v>
      </c>
      <c r="J31" s="265" t="s">
        <v>267</v>
      </c>
      <c r="K31" s="265" t="s">
        <v>107</v>
      </c>
      <c r="L31" s="266" t="s">
        <v>109</v>
      </c>
      <c r="N31" s="124"/>
    </row>
    <row r="32" spans="1:14" s="17" customFormat="1" x14ac:dyDescent="0.2">
      <c r="A32" s="267"/>
      <c r="B32" s="268"/>
      <c r="C32" s="269" t="s">
        <v>1</v>
      </c>
      <c r="D32" s="269" t="s">
        <v>100</v>
      </c>
      <c r="E32" s="269" t="s">
        <v>101</v>
      </c>
      <c r="F32" s="269" t="s">
        <v>102</v>
      </c>
      <c r="G32" s="269" t="s">
        <v>104</v>
      </c>
      <c r="H32" s="269" t="s">
        <v>101</v>
      </c>
      <c r="I32" s="270" t="s">
        <v>106</v>
      </c>
      <c r="J32" s="270" t="s">
        <v>268</v>
      </c>
      <c r="K32" s="270" t="s">
        <v>108</v>
      </c>
      <c r="L32" s="271" t="s">
        <v>110</v>
      </c>
      <c r="N32" s="124"/>
    </row>
    <row r="33" spans="1:14" s="17" customFormat="1" x14ac:dyDescent="0.2">
      <c r="A33" s="74">
        <v>713596</v>
      </c>
      <c r="B33" s="143" t="s">
        <v>2</v>
      </c>
      <c r="C33" s="42" t="s">
        <v>9</v>
      </c>
      <c r="D33" s="42">
        <v>10</v>
      </c>
      <c r="E33" s="42">
        <v>3.6</v>
      </c>
      <c r="F33" s="42">
        <v>18.899999999999999</v>
      </c>
      <c r="G33" s="42">
        <v>44</v>
      </c>
      <c r="H33" s="246">
        <f>E33*G33</f>
        <v>158.4</v>
      </c>
      <c r="I33" s="42" t="s">
        <v>0</v>
      </c>
      <c r="J33" s="248" t="s">
        <v>273</v>
      </c>
      <c r="K33" s="420">
        <v>48.5</v>
      </c>
      <c r="L33" s="417">
        <f>K33*(100%-INTRODUCCIÓN!$O$2)</f>
        <v>48.5</v>
      </c>
      <c r="N33" s="124"/>
    </row>
    <row r="34" spans="1:14" s="17" customFormat="1" x14ac:dyDescent="0.2">
      <c r="A34" s="74">
        <v>713598</v>
      </c>
      <c r="B34" s="143" t="s">
        <v>30</v>
      </c>
      <c r="C34" s="42" t="s">
        <v>9</v>
      </c>
      <c r="D34" s="42">
        <v>10</v>
      </c>
      <c r="E34" s="42">
        <v>3.6</v>
      </c>
      <c r="F34" s="42">
        <v>18.899999999999999</v>
      </c>
      <c r="G34" s="42">
        <v>44</v>
      </c>
      <c r="H34" s="246">
        <f>E34*G34</f>
        <v>158.4</v>
      </c>
      <c r="I34" s="42" t="s">
        <v>7</v>
      </c>
      <c r="J34" s="248" t="s">
        <v>283</v>
      </c>
      <c r="K34" s="416">
        <v>53.6</v>
      </c>
      <c r="L34" s="417">
        <f>K34*(100%-INTRODUCCIÓN!$O$2)</f>
        <v>53.6</v>
      </c>
      <c r="N34" s="124"/>
    </row>
    <row r="35" spans="1:14" s="17" customFormat="1" x14ac:dyDescent="0.2">
      <c r="A35" s="74">
        <v>713600</v>
      </c>
      <c r="B35" s="143" t="s">
        <v>25</v>
      </c>
      <c r="C35" s="42" t="s">
        <v>9</v>
      </c>
      <c r="D35" s="42">
        <v>10</v>
      </c>
      <c r="E35" s="42">
        <v>3.6</v>
      </c>
      <c r="F35" s="42">
        <v>18.899999999999999</v>
      </c>
      <c r="G35" s="42">
        <v>44</v>
      </c>
      <c r="H35" s="246">
        <f>E35*G35</f>
        <v>158.4</v>
      </c>
      <c r="I35" s="355" t="s">
        <v>65</v>
      </c>
      <c r="J35" s="248" t="s">
        <v>284</v>
      </c>
      <c r="K35" s="416">
        <v>53.6</v>
      </c>
      <c r="L35" s="417">
        <f>K35*(100%-INTRODUCCIÓN!$O$2)</f>
        <v>53.6</v>
      </c>
      <c r="N35" s="124"/>
    </row>
    <row r="36" spans="1:14" s="17" customFormat="1" x14ac:dyDescent="0.2">
      <c r="A36" s="74">
        <v>713602</v>
      </c>
      <c r="B36" s="143" t="s">
        <v>23</v>
      </c>
      <c r="C36" s="42" t="s">
        <v>9</v>
      </c>
      <c r="D36" s="42">
        <v>10</v>
      </c>
      <c r="E36" s="42">
        <v>3.6</v>
      </c>
      <c r="F36" s="42">
        <v>18.899999999999999</v>
      </c>
      <c r="G36" s="42">
        <v>44</v>
      </c>
      <c r="H36" s="246">
        <f>E36*G36</f>
        <v>158.4</v>
      </c>
      <c r="I36" s="355" t="s">
        <v>65</v>
      </c>
      <c r="J36" s="248" t="s">
        <v>284</v>
      </c>
      <c r="K36" s="416">
        <v>70.8</v>
      </c>
      <c r="L36" s="417">
        <f>K36*(100%-INTRODUCCIÓN!$O$2)</f>
        <v>70.8</v>
      </c>
      <c r="N36" s="124"/>
    </row>
    <row r="37" spans="1:14" s="17" customFormat="1" x14ac:dyDescent="0.2">
      <c r="A37" s="127"/>
      <c r="B37" s="84"/>
      <c r="C37" s="83"/>
      <c r="D37" s="83"/>
      <c r="E37" s="83"/>
      <c r="F37" s="83"/>
      <c r="G37" s="83"/>
      <c r="H37" s="83"/>
      <c r="I37" s="83"/>
      <c r="J37" s="83"/>
      <c r="K37" s="126"/>
      <c r="L37" s="99"/>
      <c r="N37" s="124"/>
    </row>
    <row r="38" spans="1:14" s="17" customFormat="1" ht="26.25" x14ac:dyDescent="0.4">
      <c r="A38" s="75" t="s">
        <v>326</v>
      </c>
      <c r="B38" s="88"/>
      <c r="C38" s="4"/>
      <c r="D38" s="4"/>
      <c r="E38" s="4"/>
      <c r="F38" s="4"/>
      <c r="G38" s="4"/>
      <c r="H38" s="4"/>
      <c r="I38" s="4"/>
      <c r="J38" s="12"/>
      <c r="K38" s="130"/>
      <c r="L38" s="131"/>
      <c r="N38" s="124"/>
    </row>
    <row r="39" spans="1:14" ht="24.75" customHeight="1" x14ac:dyDescent="0.2">
      <c r="A39" s="263" t="s">
        <v>96</v>
      </c>
      <c r="B39" s="264" t="s">
        <v>97</v>
      </c>
      <c r="C39" s="264" t="s">
        <v>98</v>
      </c>
      <c r="D39" s="264" t="s">
        <v>99</v>
      </c>
      <c r="E39" s="264" t="s">
        <v>99</v>
      </c>
      <c r="F39" s="264" t="s">
        <v>99</v>
      </c>
      <c r="G39" s="264" t="s">
        <v>103</v>
      </c>
      <c r="H39" s="264" t="s">
        <v>103</v>
      </c>
      <c r="I39" s="265" t="s">
        <v>105</v>
      </c>
      <c r="J39" s="265" t="s">
        <v>267</v>
      </c>
      <c r="K39" s="265" t="s">
        <v>107</v>
      </c>
      <c r="L39" s="266" t="s">
        <v>109</v>
      </c>
      <c r="M39" s="17"/>
      <c r="N39" s="124"/>
    </row>
    <row r="40" spans="1:14" x14ac:dyDescent="0.2">
      <c r="A40" s="267"/>
      <c r="B40" s="268"/>
      <c r="C40" s="269" t="s">
        <v>1</v>
      </c>
      <c r="D40" s="269" t="s">
        <v>100</v>
      </c>
      <c r="E40" s="269" t="s">
        <v>101</v>
      </c>
      <c r="F40" s="269" t="s">
        <v>102</v>
      </c>
      <c r="G40" s="269" t="s">
        <v>104</v>
      </c>
      <c r="H40" s="269" t="s">
        <v>101</v>
      </c>
      <c r="I40" s="270" t="s">
        <v>106</v>
      </c>
      <c r="J40" s="270" t="s">
        <v>268</v>
      </c>
      <c r="K40" s="270" t="s">
        <v>108</v>
      </c>
      <c r="L40" s="271" t="s">
        <v>110</v>
      </c>
      <c r="M40" s="17"/>
      <c r="N40" s="124"/>
    </row>
    <row r="41" spans="1:14" x14ac:dyDescent="0.2">
      <c r="A41" s="74">
        <v>713604</v>
      </c>
      <c r="B41" s="143" t="s">
        <v>2</v>
      </c>
      <c r="C41" s="42" t="s">
        <v>9</v>
      </c>
      <c r="D41" s="42">
        <v>10</v>
      </c>
      <c r="E41" s="42">
        <v>3.6</v>
      </c>
      <c r="F41" s="42">
        <v>18.899999999999999</v>
      </c>
      <c r="G41" s="42">
        <v>44</v>
      </c>
      <c r="H41" s="246">
        <f>E41*G41</f>
        <v>158.4</v>
      </c>
      <c r="I41" s="42" t="s">
        <v>0</v>
      </c>
      <c r="J41" s="248" t="s">
        <v>273</v>
      </c>
      <c r="K41" s="420">
        <v>53</v>
      </c>
      <c r="L41" s="417">
        <f>K41*(100%-INTRODUCCIÓN!$O$2)</f>
        <v>53</v>
      </c>
      <c r="M41" s="17"/>
      <c r="N41" s="124"/>
    </row>
    <row r="42" spans="1:14" ht="15" customHeight="1" x14ac:dyDescent="0.2">
      <c r="A42" s="74">
        <v>725629</v>
      </c>
      <c r="B42" s="143" t="s">
        <v>30</v>
      </c>
      <c r="C42" s="42" t="s">
        <v>9</v>
      </c>
      <c r="D42" s="42">
        <v>10</v>
      </c>
      <c r="E42" s="42">
        <v>3.6</v>
      </c>
      <c r="F42" s="42">
        <v>18.899999999999999</v>
      </c>
      <c r="G42" s="42">
        <v>44</v>
      </c>
      <c r="H42" s="246">
        <f>E42*G42</f>
        <v>158.4</v>
      </c>
      <c r="I42" s="42" t="s">
        <v>7</v>
      </c>
      <c r="J42" s="248" t="s">
        <v>283</v>
      </c>
      <c r="K42" s="416">
        <v>58.9</v>
      </c>
      <c r="L42" s="417">
        <f>K42*(100%-INTRODUCCIÓN!$O$2)</f>
        <v>58.9</v>
      </c>
      <c r="M42" s="17"/>
      <c r="N42" s="124"/>
    </row>
    <row r="43" spans="1:14" s="2" customFormat="1" ht="15" customHeight="1" x14ac:dyDescent="0.2">
      <c r="A43" s="74">
        <v>793892</v>
      </c>
      <c r="B43" s="143" t="s">
        <v>25</v>
      </c>
      <c r="C43" s="42" t="s">
        <v>9</v>
      </c>
      <c r="D43" s="42">
        <v>10</v>
      </c>
      <c r="E43" s="42">
        <v>3.6</v>
      </c>
      <c r="F43" s="42">
        <v>18.899999999999999</v>
      </c>
      <c r="G43" s="42">
        <v>44</v>
      </c>
      <c r="H43" s="246">
        <f>E43*G43</f>
        <v>158.4</v>
      </c>
      <c r="I43" s="355" t="s">
        <v>7</v>
      </c>
      <c r="J43" s="248" t="s">
        <v>284</v>
      </c>
      <c r="K43" s="416">
        <v>58.9</v>
      </c>
      <c r="L43" s="417">
        <f>K43*(100%-INTRODUCCIÓN!$O$2)</f>
        <v>58.9</v>
      </c>
      <c r="N43" s="124"/>
    </row>
    <row r="44" spans="1:14" x14ac:dyDescent="0.2">
      <c r="A44" s="448">
        <v>761472</v>
      </c>
      <c r="B44" s="143" t="s">
        <v>23</v>
      </c>
      <c r="C44" s="42" t="s">
        <v>9</v>
      </c>
      <c r="D44" s="42">
        <v>10</v>
      </c>
      <c r="E44" s="42">
        <v>3.6</v>
      </c>
      <c r="F44" s="42">
        <v>18.899999999999999</v>
      </c>
      <c r="G44" s="42">
        <v>44</v>
      </c>
      <c r="H44" s="246">
        <f>E44*G44</f>
        <v>158.4</v>
      </c>
      <c r="I44" s="355" t="s">
        <v>65</v>
      </c>
      <c r="J44" s="248" t="s">
        <v>284</v>
      </c>
      <c r="K44" s="416">
        <v>77.75</v>
      </c>
      <c r="L44" s="417">
        <f>K44*(100%-INTRODUCCIÓN!$O$2)</f>
        <v>77.75</v>
      </c>
      <c r="N44" s="124"/>
    </row>
    <row r="45" spans="1:14" x14ac:dyDescent="0.2">
      <c r="N45" s="124"/>
    </row>
    <row r="46" spans="1:14" ht="30" x14ac:dyDescent="0.4">
      <c r="A46" s="75" t="s">
        <v>225</v>
      </c>
      <c r="B46" s="88"/>
      <c r="C46" s="28"/>
      <c r="D46" s="28"/>
      <c r="E46" s="28"/>
      <c r="F46" s="28"/>
      <c r="G46" s="28"/>
      <c r="H46" s="28"/>
      <c r="I46" s="28"/>
      <c r="J46" s="28"/>
      <c r="K46" s="179"/>
      <c r="L46" s="34"/>
      <c r="N46" s="124"/>
    </row>
    <row r="47" spans="1:14" x14ac:dyDescent="0.2">
      <c r="A47" s="263" t="s">
        <v>96</v>
      </c>
      <c r="B47" s="264" t="s">
        <v>97</v>
      </c>
      <c r="C47" s="264" t="s">
        <v>98</v>
      </c>
      <c r="D47" s="264" t="s">
        <v>99</v>
      </c>
      <c r="E47" s="264" t="s">
        <v>99</v>
      </c>
      <c r="F47" s="264" t="s">
        <v>99</v>
      </c>
      <c r="G47" s="264" t="s">
        <v>103</v>
      </c>
      <c r="H47" s="264" t="s">
        <v>103</v>
      </c>
      <c r="I47" s="265" t="s">
        <v>105</v>
      </c>
      <c r="J47" s="265" t="s">
        <v>267</v>
      </c>
      <c r="K47" s="265" t="s">
        <v>107</v>
      </c>
      <c r="L47" s="266" t="s">
        <v>109</v>
      </c>
      <c r="N47" s="124"/>
    </row>
    <row r="48" spans="1:14" x14ac:dyDescent="0.2">
      <c r="A48" s="267"/>
      <c r="B48" s="268"/>
      <c r="C48" s="269" t="s">
        <v>1</v>
      </c>
      <c r="D48" s="269" t="s">
        <v>100</v>
      </c>
      <c r="E48" s="269" t="s">
        <v>101</v>
      </c>
      <c r="F48" s="269" t="s">
        <v>102</v>
      </c>
      <c r="G48" s="269" t="s">
        <v>104</v>
      </c>
      <c r="H48" s="269" t="s">
        <v>101</v>
      </c>
      <c r="I48" s="270" t="s">
        <v>106</v>
      </c>
      <c r="J48" s="270" t="s">
        <v>268</v>
      </c>
      <c r="K48" s="270" t="s">
        <v>108</v>
      </c>
      <c r="L48" s="271" t="s">
        <v>110</v>
      </c>
      <c r="N48" s="124"/>
    </row>
    <row r="49" spans="1:14" x14ac:dyDescent="0.2">
      <c r="A49" s="222">
        <v>725663</v>
      </c>
      <c r="B49" s="143" t="s">
        <v>2</v>
      </c>
      <c r="C49" s="218" t="s">
        <v>4</v>
      </c>
      <c r="D49" s="218">
        <v>14</v>
      </c>
      <c r="E49" s="217">
        <v>5.04</v>
      </c>
      <c r="F49" s="218">
        <v>19.3</v>
      </c>
      <c r="G49" s="218">
        <v>44</v>
      </c>
      <c r="H49" s="246">
        <f>E49*G49</f>
        <v>221.76</v>
      </c>
      <c r="I49" s="248" t="s">
        <v>0</v>
      </c>
      <c r="J49" s="248" t="s">
        <v>273</v>
      </c>
      <c r="K49" s="416">
        <v>25.8</v>
      </c>
      <c r="L49" s="417">
        <f>K49*(100%-INTRODUCCIÓN!$O$2)</f>
        <v>25.8</v>
      </c>
      <c r="N49" s="124"/>
    </row>
    <row r="50" spans="1:14" x14ac:dyDescent="0.2">
      <c r="A50" s="74">
        <v>793895</v>
      </c>
      <c r="B50" s="143" t="s">
        <v>30</v>
      </c>
      <c r="C50" s="218" t="s">
        <v>4</v>
      </c>
      <c r="D50" s="218">
        <v>14</v>
      </c>
      <c r="E50" s="217">
        <v>5.04</v>
      </c>
      <c r="F50" s="218">
        <v>19.3</v>
      </c>
      <c r="G50" s="218">
        <v>44</v>
      </c>
      <c r="H50" s="246">
        <f>E50*G50</f>
        <v>221.76</v>
      </c>
      <c r="I50" s="248" t="s">
        <v>65</v>
      </c>
      <c r="J50" s="248" t="s">
        <v>283</v>
      </c>
      <c r="K50" s="416">
        <v>29</v>
      </c>
      <c r="L50" s="417">
        <f>K50*(100%-INTRODUCCIÓN!$O$2)</f>
        <v>29</v>
      </c>
      <c r="N50" s="124"/>
    </row>
    <row r="51" spans="1:14" x14ac:dyDescent="0.2">
      <c r="A51" s="74">
        <v>793883</v>
      </c>
      <c r="B51" s="143" t="s">
        <v>25</v>
      </c>
      <c r="C51" s="218" t="s">
        <v>4</v>
      </c>
      <c r="D51" s="218">
        <v>14</v>
      </c>
      <c r="E51" s="217">
        <v>5.04</v>
      </c>
      <c r="F51" s="218">
        <v>19.3</v>
      </c>
      <c r="G51" s="218">
        <v>44</v>
      </c>
      <c r="H51" s="246">
        <f>E51*G51</f>
        <v>221.76</v>
      </c>
      <c r="I51" s="248" t="s">
        <v>65</v>
      </c>
      <c r="J51" s="248" t="s">
        <v>283</v>
      </c>
      <c r="K51" s="416">
        <v>29</v>
      </c>
      <c r="L51" s="417">
        <f>K51*(100%-INTRODUCCIÓN!$O$2)</f>
        <v>29</v>
      </c>
      <c r="N51" s="124"/>
    </row>
    <row r="93" spans="1:11" x14ac:dyDescent="0.2">
      <c r="A93" s="1"/>
      <c r="B93" s="11"/>
      <c r="C93" s="3"/>
      <c r="D93" s="3"/>
      <c r="E93" s="3"/>
      <c r="F93" s="3"/>
      <c r="G93" s="3"/>
      <c r="H93" s="3"/>
      <c r="I93" s="3"/>
      <c r="J93" s="92"/>
      <c r="K93" s="170"/>
    </row>
    <row r="97" spans="1:12" s="2" customFormat="1" hidden="1" x14ac:dyDescent="0.2">
      <c r="A97"/>
      <c r="B97" s="13"/>
      <c r="C97" s="4"/>
      <c r="D97" s="4"/>
      <c r="E97" s="4"/>
      <c r="F97" s="4"/>
      <c r="G97" s="4"/>
      <c r="H97" s="4"/>
      <c r="I97" s="4"/>
      <c r="J97" s="82"/>
      <c r="K97" s="130"/>
      <c r="L97" s="131"/>
    </row>
    <row r="98" spans="1:12" s="2" customFormat="1" hidden="1" x14ac:dyDescent="0.2">
      <c r="A98"/>
      <c r="B98" s="13"/>
      <c r="C98" s="4"/>
      <c r="D98" s="4"/>
      <c r="E98" s="4"/>
      <c r="F98" s="4"/>
      <c r="G98" s="4"/>
      <c r="H98" s="4"/>
      <c r="I98" s="4"/>
      <c r="J98" s="82"/>
      <c r="K98" s="130"/>
      <c r="L98" s="131"/>
    </row>
    <row r="99" spans="1:12" s="2" customFormat="1" hidden="1" x14ac:dyDescent="0.2">
      <c r="A99"/>
      <c r="B99" s="13"/>
      <c r="C99" s="4"/>
      <c r="D99" s="4"/>
      <c r="E99" s="4"/>
      <c r="F99" s="4"/>
      <c r="G99" s="4"/>
      <c r="H99" s="4"/>
      <c r="I99" s="4"/>
      <c r="J99" s="82"/>
      <c r="K99" s="130"/>
      <c r="L99" s="131"/>
    </row>
    <row r="100" spans="1:12" s="2" customFormat="1" hidden="1" x14ac:dyDescent="0.2">
      <c r="A100"/>
      <c r="B100" s="13"/>
      <c r="C100" s="4"/>
      <c r="D100" s="4"/>
      <c r="E100" s="4"/>
      <c r="F100" s="4"/>
      <c r="G100" s="4"/>
      <c r="H100" s="4"/>
      <c r="I100" s="4"/>
      <c r="J100" s="82"/>
      <c r="K100" s="130"/>
      <c r="L100" s="131"/>
    </row>
    <row r="101" spans="1:12" s="2" customFormat="1" hidden="1" x14ac:dyDescent="0.2">
      <c r="A101"/>
      <c r="B101" s="13"/>
      <c r="C101" s="4"/>
      <c r="D101" s="4"/>
      <c r="E101" s="4"/>
      <c r="F101" s="4"/>
      <c r="G101" s="4"/>
      <c r="H101" s="4"/>
      <c r="I101" s="4"/>
      <c r="J101" s="82"/>
      <c r="K101" s="130"/>
      <c r="L101" s="131"/>
    </row>
    <row r="102" spans="1:12" s="2" customFormat="1" hidden="1" x14ac:dyDescent="0.2">
      <c r="A102"/>
      <c r="B102" s="13"/>
      <c r="C102" s="4"/>
      <c r="D102" s="4"/>
      <c r="E102" s="4"/>
      <c r="F102" s="4"/>
      <c r="G102" s="4"/>
      <c r="H102" s="4"/>
      <c r="I102" s="4"/>
      <c r="J102" s="82"/>
      <c r="K102" s="130"/>
      <c r="L102" s="131"/>
    </row>
    <row r="103" spans="1:12" s="2" customFormat="1" hidden="1" x14ac:dyDescent="0.2">
      <c r="A103"/>
      <c r="B103" s="13"/>
      <c r="C103" s="4"/>
      <c r="D103" s="4"/>
      <c r="E103" s="4"/>
      <c r="F103" s="4"/>
      <c r="G103" s="4"/>
      <c r="H103" s="4"/>
      <c r="I103" s="4"/>
      <c r="J103" s="82"/>
      <c r="K103" s="130"/>
      <c r="L103" s="131"/>
    </row>
    <row r="104" spans="1:12" s="2" customFormat="1" hidden="1" x14ac:dyDescent="0.2">
      <c r="A104"/>
      <c r="B104" s="13"/>
      <c r="C104" s="4"/>
      <c r="D104" s="4"/>
      <c r="E104" s="4"/>
      <c r="F104" s="4"/>
      <c r="G104" s="4"/>
      <c r="H104" s="4"/>
      <c r="I104" s="4"/>
      <c r="J104" s="82"/>
      <c r="K104" s="130"/>
      <c r="L104" s="131"/>
    </row>
    <row r="105" spans="1:12" s="2" customFormat="1" ht="15" hidden="1" customHeight="1" x14ac:dyDescent="0.2">
      <c r="A105"/>
      <c r="B105" s="13"/>
      <c r="C105" s="4"/>
      <c r="D105" s="4"/>
      <c r="E105" s="4"/>
      <c r="F105" s="4"/>
      <c r="G105" s="4"/>
      <c r="H105" s="4"/>
      <c r="I105" s="4"/>
      <c r="J105" s="82"/>
      <c r="K105" s="130"/>
      <c r="L105" s="131"/>
    </row>
    <row r="106" spans="1:12" s="2" customFormat="1" ht="15" hidden="1" customHeight="1" x14ac:dyDescent="0.2">
      <c r="A106"/>
      <c r="B106" s="13"/>
      <c r="C106" s="4"/>
      <c r="D106" s="4"/>
      <c r="E106" s="4"/>
      <c r="F106" s="4"/>
      <c r="G106" s="4"/>
      <c r="H106" s="4"/>
      <c r="I106" s="4"/>
      <c r="J106" s="82"/>
      <c r="K106" s="130"/>
      <c r="L106" s="131"/>
    </row>
    <row r="107" spans="1:12" s="2" customFormat="1" hidden="1" x14ac:dyDescent="0.2">
      <c r="A107"/>
      <c r="B107" s="13"/>
      <c r="C107" s="4"/>
      <c r="D107" s="4"/>
      <c r="E107" s="4"/>
      <c r="F107" s="4"/>
      <c r="G107" s="4"/>
      <c r="H107" s="4"/>
      <c r="I107" s="4"/>
      <c r="J107" s="82"/>
      <c r="K107" s="130"/>
      <c r="L107" s="131"/>
    </row>
    <row r="108" spans="1:12" s="2" customFormat="1" hidden="1" x14ac:dyDescent="0.2">
      <c r="A108"/>
      <c r="B108" s="13"/>
      <c r="C108" s="4"/>
      <c r="D108" s="4"/>
      <c r="E108" s="4"/>
      <c r="F108" s="4"/>
      <c r="G108" s="4"/>
      <c r="H108" s="4"/>
      <c r="I108" s="4"/>
      <c r="J108" s="82"/>
      <c r="K108" s="130"/>
      <c r="L108" s="131"/>
    </row>
    <row r="109" spans="1:12" s="2" customFormat="1" hidden="1" x14ac:dyDescent="0.2">
      <c r="A109"/>
      <c r="B109" s="13"/>
      <c r="C109" s="4"/>
      <c r="D109" s="4"/>
      <c r="E109" s="4"/>
      <c r="F109" s="4"/>
      <c r="G109" s="4"/>
      <c r="H109" s="4"/>
      <c r="I109" s="4"/>
      <c r="J109" s="82"/>
      <c r="K109" s="130"/>
      <c r="L109" s="131"/>
    </row>
    <row r="110" spans="1:12" s="2" customFormat="1" hidden="1" x14ac:dyDescent="0.2">
      <c r="A110"/>
      <c r="B110" s="13"/>
      <c r="C110" s="4"/>
      <c r="D110" s="4"/>
      <c r="E110" s="4"/>
      <c r="F110" s="4"/>
      <c r="G110" s="4"/>
      <c r="H110" s="4"/>
      <c r="I110" s="4"/>
      <c r="J110" s="82"/>
      <c r="K110" s="130"/>
      <c r="L110" s="131"/>
    </row>
    <row r="111" spans="1:12" s="2" customFormat="1" x14ac:dyDescent="0.2">
      <c r="A111"/>
      <c r="B111" s="13"/>
      <c r="C111" s="4"/>
      <c r="D111" s="4"/>
      <c r="E111" s="4"/>
      <c r="F111" s="4"/>
      <c r="G111" s="4"/>
      <c r="H111" s="4"/>
      <c r="I111" s="4"/>
      <c r="J111" s="82"/>
      <c r="K111" s="130"/>
      <c r="L111" s="131"/>
    </row>
    <row r="112" spans="1:12" s="2" customFormat="1" x14ac:dyDescent="0.2">
      <c r="A112"/>
      <c r="B112" s="13"/>
      <c r="C112" s="4"/>
      <c r="D112" s="4"/>
      <c r="E112" s="4"/>
      <c r="F112" s="4"/>
      <c r="G112" s="4"/>
      <c r="H112" s="4"/>
      <c r="I112" s="4"/>
      <c r="J112" s="82"/>
      <c r="K112" s="130"/>
      <c r="L112" s="131"/>
    </row>
    <row r="113" spans="1:12" s="2" customFormat="1" ht="15" customHeight="1" x14ac:dyDescent="0.2">
      <c r="A113"/>
      <c r="B113" s="13"/>
      <c r="C113" s="4"/>
      <c r="D113" s="4"/>
      <c r="E113" s="4"/>
      <c r="F113" s="4"/>
      <c r="G113" s="4"/>
      <c r="H113" s="4"/>
      <c r="I113" s="4"/>
      <c r="J113" s="82"/>
      <c r="K113" s="130"/>
      <c r="L113" s="131"/>
    </row>
    <row r="114" spans="1:12" s="2" customFormat="1" x14ac:dyDescent="0.2">
      <c r="A114"/>
      <c r="B114" s="13"/>
      <c r="C114" s="4"/>
      <c r="D114" s="4"/>
      <c r="E114" s="4"/>
      <c r="F114" s="4"/>
      <c r="G114" s="4"/>
      <c r="H114" s="4"/>
      <c r="I114" s="4"/>
      <c r="J114" s="82"/>
      <c r="K114" s="130"/>
      <c r="L114" s="131"/>
    </row>
    <row r="115" spans="1:12" s="2" customFormat="1" x14ac:dyDescent="0.2">
      <c r="A115"/>
      <c r="B115" s="13"/>
      <c r="C115" s="4"/>
      <c r="D115" s="4"/>
      <c r="E115" s="4"/>
      <c r="F115" s="4"/>
      <c r="G115" s="4"/>
      <c r="H115" s="4"/>
      <c r="I115" s="4"/>
      <c r="J115" s="82"/>
      <c r="K115" s="130"/>
      <c r="L115" s="131"/>
    </row>
    <row r="116" spans="1:12" s="22" customFormat="1" ht="10.5" customHeight="1" x14ac:dyDescent="0.2">
      <c r="A116"/>
      <c r="B116" s="13"/>
      <c r="C116" s="4"/>
      <c r="D116" s="4"/>
      <c r="E116" s="4"/>
      <c r="F116" s="4"/>
      <c r="G116" s="4"/>
      <c r="H116" s="4"/>
      <c r="I116" s="4"/>
      <c r="J116" s="82"/>
      <c r="K116" s="130"/>
      <c r="L116" s="131"/>
    </row>
    <row r="117" spans="1:12" s="2" customFormat="1" hidden="1" x14ac:dyDescent="0.2">
      <c r="A117"/>
      <c r="B117" s="13"/>
      <c r="C117" s="4"/>
      <c r="D117" s="4"/>
      <c r="E117" s="4"/>
      <c r="F117" s="4"/>
      <c r="G117" s="4"/>
      <c r="H117" s="4"/>
      <c r="I117" s="4"/>
      <c r="J117" s="82"/>
      <c r="K117" s="130"/>
      <c r="L117" s="131"/>
    </row>
    <row r="118" spans="1:12" s="2" customFormat="1" hidden="1" x14ac:dyDescent="0.2">
      <c r="A118"/>
      <c r="B118" s="13"/>
      <c r="C118" s="4"/>
      <c r="D118" s="4"/>
      <c r="E118" s="4"/>
      <c r="F118" s="4"/>
      <c r="G118" s="4"/>
      <c r="H118" s="4"/>
      <c r="I118" s="4"/>
      <c r="J118" s="82"/>
      <c r="K118" s="130"/>
      <c r="L118" s="131"/>
    </row>
    <row r="119" spans="1:12" s="22" customFormat="1" hidden="1" x14ac:dyDescent="0.2">
      <c r="A119"/>
      <c r="B119" s="13"/>
      <c r="C119" s="4"/>
      <c r="D119" s="4"/>
      <c r="E119" s="4"/>
      <c r="F119" s="4"/>
      <c r="G119" s="4"/>
      <c r="H119" s="4"/>
      <c r="I119" s="4"/>
      <c r="J119" s="82"/>
      <c r="K119" s="130"/>
      <c r="L119" s="131"/>
    </row>
    <row r="120" spans="1:12" s="2" customFormat="1" hidden="1" x14ac:dyDescent="0.2">
      <c r="A120"/>
      <c r="B120" s="13"/>
      <c r="C120" s="4"/>
      <c r="D120" s="4"/>
      <c r="E120" s="4"/>
      <c r="F120" s="4"/>
      <c r="G120" s="4"/>
      <c r="H120" s="4"/>
      <c r="I120" s="4"/>
      <c r="J120" s="82"/>
      <c r="K120" s="130"/>
      <c r="L120" s="131"/>
    </row>
    <row r="121" spans="1:12" s="2" customFormat="1" hidden="1" x14ac:dyDescent="0.2">
      <c r="A121" s="49"/>
      <c r="B121" s="50"/>
      <c r="C121" s="51"/>
      <c r="D121" s="51"/>
      <c r="E121" s="51"/>
      <c r="F121" s="51"/>
      <c r="G121" s="51"/>
      <c r="H121" s="25"/>
      <c r="I121" s="25"/>
      <c r="J121" s="83"/>
      <c r="K121" s="126"/>
      <c r="L121" s="131"/>
    </row>
    <row r="122" spans="1:12" s="2" customFormat="1" hidden="1" x14ac:dyDescent="0.2">
      <c r="A122" s="52"/>
      <c r="B122" s="53"/>
      <c r="C122" s="54"/>
      <c r="D122" s="54"/>
      <c r="E122" s="54"/>
      <c r="F122" s="54"/>
      <c r="G122" s="54"/>
      <c r="H122" s="25"/>
      <c r="I122" s="25"/>
      <c r="J122" s="83"/>
      <c r="K122" s="126"/>
      <c r="L122" s="131"/>
    </row>
    <row r="123" spans="1:12" s="22" customFormat="1" ht="30" hidden="1" customHeight="1" x14ac:dyDescent="0.2">
      <c r="A123" s="52"/>
      <c r="B123" s="53"/>
      <c r="C123" s="54"/>
      <c r="D123" s="54"/>
      <c r="E123" s="54"/>
      <c r="F123" s="54"/>
      <c r="G123" s="54"/>
      <c r="H123" s="25"/>
      <c r="I123" s="25"/>
      <c r="J123" s="83"/>
      <c r="K123" s="126"/>
      <c r="L123" s="131"/>
    </row>
    <row r="124" spans="1:12" s="2" customFormat="1" x14ac:dyDescent="0.2">
      <c r="A124" s="55"/>
      <c r="B124" s="56"/>
      <c r="C124" s="44"/>
      <c r="D124" s="44"/>
      <c r="E124" s="44"/>
      <c r="F124" s="44"/>
      <c r="G124" s="44"/>
      <c r="H124" s="25"/>
      <c r="I124" s="25"/>
      <c r="J124" s="83"/>
      <c r="K124" s="126"/>
      <c r="L124" s="131"/>
    </row>
    <row r="125" spans="1:12" s="2" customFormat="1" x14ac:dyDescent="0.2">
      <c r="A125" s="27"/>
      <c r="B125" s="43"/>
      <c r="C125" s="26"/>
      <c r="D125" s="26"/>
      <c r="E125" s="26"/>
      <c r="F125" s="26"/>
      <c r="G125" s="26"/>
      <c r="H125" s="26"/>
      <c r="I125" s="26"/>
      <c r="J125" s="180"/>
      <c r="K125" s="181"/>
      <c r="L125" s="131"/>
    </row>
    <row r="126" spans="1:12" s="2" customFormat="1" x14ac:dyDescent="0.2">
      <c r="A126" s="16"/>
      <c r="B126" s="24"/>
      <c r="C126" s="25"/>
      <c r="D126" s="25"/>
      <c r="E126" s="25"/>
      <c r="F126" s="25"/>
      <c r="G126" s="25"/>
      <c r="H126" s="25"/>
      <c r="I126" s="25"/>
      <c r="J126" s="83"/>
      <c r="K126" s="126"/>
      <c r="L126" s="131"/>
    </row>
    <row r="127" spans="1:12" s="2" customFormat="1" x14ac:dyDescent="0.2">
      <c r="A127" s="16"/>
      <c r="B127" s="24"/>
      <c r="C127" s="25"/>
      <c r="D127" s="25"/>
      <c r="E127" s="25"/>
      <c r="F127" s="25"/>
      <c r="G127" s="25"/>
      <c r="H127" s="25"/>
      <c r="I127" s="25"/>
      <c r="J127" s="83"/>
      <c r="K127" s="126"/>
      <c r="L127" s="131"/>
    </row>
    <row r="128" spans="1:12" s="2" customFormat="1" x14ac:dyDescent="0.2">
      <c r="A128" s="30"/>
      <c r="B128" s="24"/>
      <c r="C128" s="25"/>
      <c r="D128" s="25"/>
      <c r="E128" s="25"/>
      <c r="F128" s="25"/>
      <c r="G128" s="25"/>
      <c r="H128" s="25"/>
      <c r="I128" s="25"/>
      <c r="J128" s="83"/>
      <c r="K128" s="126"/>
      <c r="L128" s="131"/>
    </row>
    <row r="129" spans="1:12" s="2" customFormat="1" x14ac:dyDescent="0.2">
      <c r="A129" s="57"/>
      <c r="B129" s="58"/>
      <c r="C129" s="59"/>
      <c r="D129" s="59"/>
      <c r="E129" s="59"/>
      <c r="F129" s="59"/>
      <c r="G129" s="59"/>
      <c r="H129" s="406"/>
      <c r="I129" s="406"/>
      <c r="J129" s="247"/>
      <c r="K129" s="182"/>
      <c r="L129" s="131"/>
    </row>
    <row r="130" spans="1:12" s="2" customFormat="1" x14ac:dyDescent="0.2">
      <c r="A130" s="60"/>
      <c r="B130" s="61"/>
      <c r="C130" s="62"/>
      <c r="D130" s="62"/>
      <c r="E130" s="62"/>
      <c r="F130" s="62"/>
      <c r="G130" s="62"/>
      <c r="H130" s="406"/>
      <c r="I130" s="406"/>
      <c r="J130" s="247"/>
      <c r="K130" s="182"/>
      <c r="L130" s="131"/>
    </row>
    <row r="131" spans="1:12" s="2" customFormat="1" x14ac:dyDescent="0.2">
      <c r="A131" s="49"/>
      <c r="B131" s="63"/>
      <c r="C131" s="64"/>
      <c r="D131" s="64"/>
      <c r="E131" s="64"/>
      <c r="F131" s="64"/>
      <c r="G131" s="64"/>
      <c r="H131" s="25"/>
      <c r="I131" s="25"/>
      <c r="J131" s="146"/>
      <c r="K131" s="126"/>
      <c r="L131" s="131"/>
    </row>
    <row r="132" spans="1:12" s="2" customFormat="1" x14ac:dyDescent="0.2">
      <c r="A132" s="65"/>
      <c r="B132" s="53"/>
      <c r="C132" s="54"/>
      <c r="D132" s="54"/>
      <c r="E132" s="54"/>
      <c r="F132" s="54"/>
      <c r="G132" s="54"/>
      <c r="H132" s="25"/>
      <c r="I132" s="25"/>
      <c r="J132" s="83"/>
      <c r="K132" s="126"/>
      <c r="L132" s="131"/>
    </row>
    <row r="133" spans="1:12" s="27" customFormat="1" x14ac:dyDescent="0.2">
      <c r="A133" s="66"/>
      <c r="B133" s="56"/>
      <c r="C133" s="44"/>
      <c r="D133" s="44"/>
      <c r="E133" s="44"/>
      <c r="F133" s="44"/>
      <c r="G133" s="44"/>
      <c r="H133" s="25"/>
      <c r="I133" s="25"/>
      <c r="J133" s="83"/>
      <c r="K133" s="126"/>
      <c r="L133" s="131"/>
    </row>
    <row r="134" spans="1:12" s="27" customFormat="1" ht="15" customHeight="1" x14ac:dyDescent="0.2">
      <c r="A134" s="67"/>
      <c r="B134" s="43"/>
      <c r="C134" s="26"/>
      <c r="D134" s="26"/>
      <c r="E134" s="26"/>
      <c r="F134" s="26"/>
      <c r="G134" s="26"/>
      <c r="H134" s="26"/>
      <c r="I134" s="26"/>
      <c r="J134" s="146"/>
      <c r="K134" s="181"/>
      <c r="L134" s="131"/>
    </row>
    <row r="135" spans="1:12" s="27" customFormat="1" ht="1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17"/>
      <c r="K135" s="17"/>
      <c r="L135" s="17"/>
    </row>
    <row r="136" spans="1:12" s="27" customFormat="1" ht="1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17"/>
      <c r="K136" s="17"/>
      <c r="L136" s="17"/>
    </row>
    <row r="137" spans="1:12" s="27" customForma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17"/>
      <c r="K137" s="17"/>
      <c r="L137" s="17"/>
    </row>
    <row r="138" spans="1:12" s="27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17"/>
      <c r="K138" s="17"/>
      <c r="L138" s="17"/>
    </row>
    <row r="139" spans="1:12" s="27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17"/>
      <c r="K139" s="17"/>
      <c r="L139" s="17"/>
    </row>
    <row r="140" spans="1:12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183"/>
      <c r="K140" s="183"/>
      <c r="L140" s="183"/>
    </row>
    <row r="141" spans="1:12" s="29" customFormat="1" ht="30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17"/>
      <c r="K141" s="17"/>
      <c r="L141" s="17"/>
    </row>
    <row r="142" spans="1:12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17"/>
      <c r="K142" s="17"/>
      <c r="L142" s="17"/>
    </row>
    <row r="143" spans="1:12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183"/>
      <c r="K143" s="183"/>
      <c r="L143" s="183"/>
    </row>
    <row r="144" spans="1:12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17"/>
      <c r="K144" s="17"/>
      <c r="L144" s="17"/>
    </row>
    <row r="145" spans="1:12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17"/>
      <c r="K145" s="17"/>
      <c r="L145" s="17"/>
    </row>
    <row r="146" spans="1:12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17"/>
      <c r="K146" s="17"/>
      <c r="L146" s="17"/>
    </row>
    <row r="147" spans="1:12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183"/>
      <c r="K147" s="183"/>
      <c r="L147" s="183"/>
    </row>
    <row r="148" spans="1:12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17"/>
      <c r="K148" s="17"/>
      <c r="L148" s="17"/>
    </row>
    <row r="149" spans="1:12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17"/>
      <c r="K149" s="17"/>
      <c r="L149" s="17"/>
    </row>
    <row r="150" spans="1:12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17"/>
      <c r="K150" s="17"/>
      <c r="L150" s="17"/>
    </row>
    <row r="151" spans="1:12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17"/>
      <c r="K151" s="17"/>
      <c r="L151" s="17"/>
    </row>
    <row r="152" spans="1:12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17"/>
      <c r="K152" s="17"/>
      <c r="L152" s="17"/>
    </row>
    <row r="153" spans="1:12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17"/>
      <c r="K153" s="17"/>
      <c r="L153" s="17"/>
    </row>
    <row r="154" spans="1:12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17"/>
      <c r="K154" s="17"/>
      <c r="L154" s="17"/>
    </row>
    <row r="155" spans="1:12" s="29" customFormat="1" ht="30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17"/>
      <c r="K155" s="17"/>
      <c r="L155" s="17"/>
    </row>
    <row r="156" spans="1:12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17"/>
      <c r="K156" s="17"/>
      <c r="L156" s="17"/>
    </row>
    <row r="157" spans="1:12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89"/>
      <c r="K157" s="89"/>
      <c r="L157" s="89"/>
    </row>
    <row r="158" spans="1:12" x14ac:dyDescent="0.2">
      <c r="A158" s="27"/>
      <c r="B158" s="27"/>
      <c r="C158" s="27"/>
      <c r="D158" s="27"/>
      <c r="E158" s="27"/>
      <c r="F158" s="27"/>
      <c r="G158" s="27"/>
      <c r="H158" s="27"/>
      <c r="I158" s="27"/>
      <c r="J158" s="89"/>
      <c r="K158" s="89"/>
      <c r="L158" s="89"/>
    </row>
    <row r="159" spans="1:12" x14ac:dyDescent="0.2">
      <c r="A159" s="27"/>
      <c r="B159" s="27"/>
      <c r="C159" s="27"/>
      <c r="D159" s="27"/>
      <c r="E159" s="27"/>
      <c r="F159" s="27"/>
      <c r="G159" s="27"/>
      <c r="H159" s="27"/>
      <c r="I159" s="27"/>
      <c r="J159" s="89"/>
      <c r="K159" s="89"/>
      <c r="L159" s="89"/>
    </row>
    <row r="160" spans="1:12" x14ac:dyDescent="0.2">
      <c r="A160" s="27"/>
      <c r="B160" s="27"/>
      <c r="C160" s="27"/>
      <c r="D160" s="27"/>
      <c r="E160" s="27"/>
      <c r="F160" s="27"/>
      <c r="G160" s="27"/>
      <c r="H160" s="27"/>
      <c r="I160" s="27"/>
      <c r="J160" s="89"/>
      <c r="K160" s="89"/>
      <c r="L160" s="89"/>
    </row>
    <row r="161" spans="1:12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89"/>
      <c r="K161" s="89"/>
      <c r="L161" s="89"/>
    </row>
    <row r="162" spans="1:12" x14ac:dyDescent="0.2">
      <c r="A162" s="27"/>
      <c r="B162" s="27"/>
      <c r="C162" s="27"/>
      <c r="D162" s="27"/>
      <c r="E162" s="27"/>
      <c r="F162" s="27"/>
      <c r="G162" s="27"/>
      <c r="H162" s="27"/>
      <c r="I162" s="27"/>
      <c r="J162" s="89"/>
      <c r="K162" s="89"/>
      <c r="L162" s="89"/>
    </row>
    <row r="163" spans="1:12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89"/>
      <c r="K163" s="89"/>
      <c r="L163" s="89"/>
    </row>
    <row r="165" spans="1:12" ht="30" x14ac:dyDescent="0.4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</row>
    <row r="169" spans="1:12" ht="12.75" customHeight="1" x14ac:dyDescent="0.2"/>
    <row r="170" spans="1:12" ht="12.75" customHeight="1" x14ac:dyDescent="0.2"/>
    <row r="171" spans="1:12" s="2" customFormat="1" ht="15" customHeight="1" x14ac:dyDescent="0.2">
      <c r="A171"/>
      <c r="B171" s="13"/>
      <c r="C171" s="4"/>
      <c r="D171" s="4"/>
      <c r="E171" s="4"/>
      <c r="F171" s="4"/>
      <c r="G171" s="4"/>
      <c r="H171" s="4"/>
      <c r="I171" s="4"/>
      <c r="J171" s="82"/>
      <c r="K171" s="130"/>
      <c r="L171" s="131"/>
    </row>
    <row r="172" spans="1:12" s="2" customFormat="1" ht="15" customHeight="1" x14ac:dyDescent="0.2">
      <c r="A172"/>
      <c r="B172" s="13"/>
      <c r="C172" s="4"/>
      <c r="D172" s="4"/>
      <c r="E172" s="4"/>
      <c r="F172" s="4"/>
      <c r="G172" s="4"/>
      <c r="H172" s="4"/>
      <c r="I172" s="4"/>
      <c r="J172" s="82"/>
      <c r="K172" s="130"/>
      <c r="L172" s="131"/>
    </row>
    <row r="173" spans="1:12" s="2" customFormat="1" x14ac:dyDescent="0.2">
      <c r="A173"/>
      <c r="B173" s="13"/>
      <c r="C173" s="4"/>
      <c r="D173" s="4"/>
      <c r="E173" s="4"/>
      <c r="F173" s="4"/>
      <c r="G173" s="4"/>
      <c r="H173" s="4"/>
      <c r="I173" s="4"/>
      <c r="J173" s="82"/>
      <c r="K173" s="130"/>
      <c r="L173" s="131"/>
    </row>
    <row r="174" spans="1:12" s="2" customFormat="1" x14ac:dyDescent="0.2">
      <c r="A174"/>
      <c r="B174" s="13"/>
      <c r="C174" s="4"/>
      <c r="D174" s="4"/>
      <c r="E174" s="4"/>
      <c r="F174" s="4"/>
      <c r="G174" s="4"/>
      <c r="H174" s="4"/>
      <c r="I174" s="4"/>
      <c r="J174" s="82"/>
      <c r="K174" s="130"/>
      <c r="L174" s="131"/>
    </row>
    <row r="175" spans="1:12" s="2" customFormat="1" x14ac:dyDescent="0.2">
      <c r="A175"/>
      <c r="B175" s="13"/>
      <c r="C175" s="4"/>
      <c r="D175" s="4"/>
      <c r="E175" s="4"/>
      <c r="F175" s="4"/>
      <c r="G175" s="4"/>
      <c r="H175" s="4"/>
      <c r="I175" s="4"/>
      <c r="J175" s="82"/>
      <c r="K175" s="130"/>
      <c r="L175" s="131"/>
    </row>
    <row r="176" spans="1:12" s="2" customFormat="1" x14ac:dyDescent="0.2">
      <c r="A176"/>
      <c r="B176" s="13"/>
      <c r="C176" s="4"/>
      <c r="D176" s="4"/>
      <c r="E176" s="4"/>
      <c r="F176" s="4"/>
      <c r="G176" s="4"/>
      <c r="H176" s="4"/>
      <c r="I176" s="4"/>
      <c r="J176" s="82"/>
      <c r="K176" s="130"/>
      <c r="L176" s="131"/>
    </row>
    <row r="177" spans="1:12" s="2" customFormat="1" x14ac:dyDescent="0.2">
      <c r="A177"/>
      <c r="B177" s="13"/>
      <c r="C177" s="4"/>
      <c r="D177" s="4"/>
      <c r="E177" s="4"/>
      <c r="F177" s="4"/>
      <c r="G177" s="4"/>
      <c r="H177" s="4"/>
      <c r="I177" s="4"/>
      <c r="J177" s="82"/>
      <c r="K177" s="130"/>
      <c r="L177" s="131"/>
    </row>
    <row r="178" spans="1:12" s="2" customFormat="1" x14ac:dyDescent="0.2">
      <c r="A178"/>
      <c r="B178" s="13"/>
      <c r="C178" s="4"/>
      <c r="D178" s="4"/>
      <c r="E178" s="4"/>
      <c r="F178" s="4"/>
      <c r="G178" s="4"/>
      <c r="H178" s="4"/>
      <c r="I178" s="4"/>
      <c r="J178" s="82"/>
      <c r="K178" s="130"/>
      <c r="L178" s="131"/>
    </row>
    <row r="179" spans="1:12" ht="30" x14ac:dyDescent="0.4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</row>
    <row r="180" spans="1:12" ht="12.75" customHeight="1" x14ac:dyDescent="0.2"/>
    <row r="181" spans="1:12" ht="12.75" customHeight="1" x14ac:dyDescent="0.2"/>
    <row r="182" spans="1:12" s="2" customFormat="1" ht="12.75" customHeight="1" x14ac:dyDescent="0.2">
      <c r="A182"/>
      <c r="B182" s="13"/>
      <c r="C182" s="4"/>
      <c r="D182" s="4"/>
      <c r="E182" s="4"/>
      <c r="F182" s="4"/>
      <c r="G182" s="4"/>
      <c r="H182" s="4"/>
      <c r="I182" s="4"/>
      <c r="J182" s="82"/>
      <c r="K182" s="130"/>
      <c r="L182" s="131"/>
    </row>
    <row r="183" spans="1:12" s="2" customFormat="1" ht="15" customHeight="1" x14ac:dyDescent="0.2">
      <c r="A183"/>
      <c r="B183" s="13"/>
      <c r="C183" s="4"/>
      <c r="D183" s="4"/>
      <c r="E183" s="4"/>
      <c r="F183" s="4"/>
      <c r="G183" s="4"/>
      <c r="H183" s="4"/>
      <c r="I183" s="4"/>
      <c r="J183" s="82"/>
      <c r="K183" s="130"/>
      <c r="L183" s="131"/>
    </row>
    <row r="184" spans="1:12" s="2" customFormat="1" ht="15" customHeight="1" x14ac:dyDescent="0.2">
      <c r="A184"/>
      <c r="B184" s="13"/>
      <c r="C184" s="4"/>
      <c r="D184" s="4"/>
      <c r="E184" s="4"/>
      <c r="F184" s="4"/>
      <c r="G184" s="4"/>
      <c r="H184" s="4"/>
      <c r="I184" s="4"/>
      <c r="J184" s="82"/>
      <c r="K184" s="130"/>
      <c r="L184" s="131"/>
    </row>
    <row r="185" spans="1:12" s="2" customFormat="1" ht="12.75" customHeight="1" x14ac:dyDescent="0.2">
      <c r="A185"/>
      <c r="B185" s="13"/>
      <c r="C185" s="4"/>
      <c r="D185" s="4"/>
      <c r="E185" s="4"/>
      <c r="F185" s="4"/>
      <c r="G185" s="4"/>
      <c r="H185" s="4"/>
      <c r="I185" s="4"/>
      <c r="J185" s="82"/>
      <c r="K185" s="130"/>
      <c r="L185" s="131"/>
    </row>
    <row r="186" spans="1:12" s="2" customFormat="1" x14ac:dyDescent="0.2">
      <c r="A186"/>
      <c r="B186" s="13"/>
      <c r="C186" s="4"/>
      <c r="D186" s="4"/>
      <c r="E186" s="4"/>
      <c r="F186" s="4"/>
      <c r="G186" s="4"/>
      <c r="H186" s="4"/>
      <c r="I186" s="4"/>
      <c r="J186" s="82"/>
      <c r="K186" s="130"/>
      <c r="L186" s="131"/>
    </row>
    <row r="187" spans="1:12" s="2" customFormat="1" x14ac:dyDescent="0.2">
      <c r="A187"/>
      <c r="B187" s="13"/>
      <c r="C187" s="4"/>
      <c r="D187" s="4"/>
      <c r="E187" s="4"/>
      <c r="F187" s="4"/>
      <c r="G187" s="4"/>
      <c r="H187" s="4"/>
      <c r="I187" s="4"/>
      <c r="J187" s="82"/>
      <c r="K187" s="130"/>
      <c r="L187" s="131"/>
    </row>
    <row r="188" spans="1:12" s="2" customFormat="1" x14ac:dyDescent="0.2">
      <c r="A188"/>
      <c r="B188" s="13"/>
      <c r="C188" s="4"/>
      <c r="D188" s="4"/>
      <c r="E188" s="4"/>
      <c r="F188" s="4"/>
      <c r="G188" s="4"/>
      <c r="H188" s="4"/>
      <c r="I188" s="4"/>
      <c r="J188" s="82"/>
      <c r="K188" s="130"/>
      <c r="L188" s="131"/>
    </row>
    <row r="189" spans="1:12" s="2" customFormat="1" x14ac:dyDescent="0.2">
      <c r="A189"/>
      <c r="B189" s="13"/>
      <c r="C189" s="4"/>
      <c r="D189" s="4"/>
      <c r="E189" s="4"/>
      <c r="F189" s="4"/>
      <c r="G189" s="4"/>
      <c r="H189" s="4"/>
      <c r="I189" s="4"/>
      <c r="J189" s="82"/>
      <c r="K189" s="130"/>
      <c r="L189" s="131"/>
    </row>
    <row r="192" spans="1:12" ht="12.75" customHeight="1" x14ac:dyDescent="0.2"/>
    <row r="193" spans="1:12" s="2" customFormat="1" ht="12.75" customHeight="1" x14ac:dyDescent="0.2">
      <c r="A193"/>
      <c r="B193" s="13"/>
      <c r="C193" s="4"/>
      <c r="D193" s="4"/>
      <c r="E193" s="4"/>
      <c r="F193" s="4"/>
      <c r="G193" s="4"/>
      <c r="H193" s="4"/>
      <c r="I193" s="4"/>
      <c r="J193" s="82"/>
      <c r="K193" s="130"/>
      <c r="L193" s="131"/>
    </row>
    <row r="194" spans="1:12" s="2" customFormat="1" ht="15" customHeight="1" x14ac:dyDescent="0.2">
      <c r="A194"/>
      <c r="B194" s="13"/>
      <c r="C194" s="4"/>
      <c r="D194" s="4"/>
      <c r="E194" s="4"/>
      <c r="F194" s="4"/>
      <c r="G194" s="4"/>
      <c r="H194" s="4"/>
      <c r="I194" s="4"/>
      <c r="J194" s="82"/>
      <c r="K194" s="130"/>
      <c r="L194" s="131"/>
    </row>
    <row r="195" spans="1:12" s="2" customFormat="1" ht="15" customHeight="1" x14ac:dyDescent="0.2">
      <c r="J195" s="17"/>
      <c r="K195" s="17"/>
      <c r="L195" s="17"/>
    </row>
    <row r="196" spans="1:12" s="2" customFormat="1" x14ac:dyDescent="0.2">
      <c r="J196" s="17"/>
      <c r="K196" s="17"/>
      <c r="L196" s="17"/>
    </row>
    <row r="197" spans="1:12" s="2" customFormat="1" x14ac:dyDescent="0.2">
      <c r="J197" s="17"/>
      <c r="K197" s="17"/>
      <c r="L197" s="17"/>
    </row>
    <row r="198" spans="1:12" s="2" customFormat="1" x14ac:dyDescent="0.2">
      <c r="J198" s="17"/>
      <c r="K198" s="17"/>
      <c r="L198" s="17"/>
    </row>
    <row r="199" spans="1:12" s="2" customFormat="1" x14ac:dyDescent="0.2">
      <c r="J199" s="17"/>
      <c r="K199" s="17"/>
      <c r="L199" s="17"/>
    </row>
    <row r="200" spans="1:12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17"/>
      <c r="K200" s="17"/>
      <c r="L200" s="17"/>
    </row>
    <row r="201" spans="1:12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17"/>
      <c r="K201" s="17"/>
      <c r="L201" s="17"/>
    </row>
    <row r="202" spans="1:12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17"/>
      <c r="K202" s="17"/>
      <c r="L202" s="17"/>
    </row>
    <row r="206" spans="1:12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17"/>
      <c r="K206" s="17"/>
      <c r="L206" s="17"/>
    </row>
    <row r="207" spans="1:12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17"/>
      <c r="K207" s="17"/>
      <c r="L207" s="17"/>
    </row>
    <row r="208" spans="1:12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17"/>
      <c r="K208" s="17"/>
      <c r="L208" s="17"/>
    </row>
    <row r="209" spans="1:12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17"/>
      <c r="K209" s="17"/>
      <c r="L209" s="17"/>
    </row>
    <row r="210" spans="1:12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17"/>
      <c r="K210" s="17"/>
      <c r="L210" s="17"/>
    </row>
    <row r="211" spans="1:12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17"/>
      <c r="K211" s="17"/>
      <c r="L211" s="17"/>
    </row>
    <row r="212" spans="1:12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17"/>
      <c r="K212" s="17"/>
      <c r="L212" s="17"/>
    </row>
    <row r="213" spans="1:12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17"/>
      <c r="K213" s="17"/>
      <c r="L213" s="17"/>
    </row>
    <row r="217" spans="1:12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17"/>
      <c r="K217" s="17"/>
      <c r="L217" s="17"/>
    </row>
    <row r="218" spans="1:12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17"/>
      <c r="K218" s="17"/>
      <c r="L218" s="17"/>
    </row>
    <row r="219" spans="1:12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17"/>
      <c r="K219" s="17"/>
      <c r="L219" s="17"/>
    </row>
    <row r="220" spans="1:12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17"/>
      <c r="K220" s="17"/>
      <c r="L220" s="17"/>
    </row>
    <row r="221" spans="1:12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17"/>
      <c r="K221" s="17"/>
      <c r="L221" s="17"/>
    </row>
    <row r="222" spans="1:12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17"/>
      <c r="K222" s="17"/>
      <c r="L222" s="17"/>
    </row>
    <row r="223" spans="1:12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17"/>
      <c r="K223" s="17"/>
      <c r="L223" s="17"/>
    </row>
    <row r="226" spans="2:10" x14ac:dyDescent="0.2">
      <c r="B226" s="20"/>
      <c r="J226" s="12"/>
    </row>
    <row r="227" spans="2:10" x14ac:dyDescent="0.2">
      <c r="B227" s="20"/>
      <c r="J227" s="12"/>
    </row>
    <row r="228" spans="2:10" x14ac:dyDescent="0.2">
      <c r="B228" s="20"/>
      <c r="J228" s="12"/>
    </row>
  </sheetData>
  <sheetProtection algorithmName="SHA-512" hashValue="QYSoxsYf7qLA94tNGOeVy6E5mr0903jK1HprJRx81iE9ahuTaKFnbT8HEtHInmvs02QfWbR0XNSrBDzd4mYQvA==" saltValue="l3RR4UpowiwFK/J1yMAZPQ==" spinCount="100000" sheet="1" selectLockedCells="1" pivotTables="0" selectUnlockedCells="1"/>
  <mergeCells count="1">
    <mergeCell ref="A1:L1"/>
  </mergeCells>
  <phoneticPr fontId="0" type="noConversion"/>
  <printOptions horizontalCentered="1"/>
  <pageMargins left="0.59055118110236227" right="0.47244094488188981" top="0.74803149606299213" bottom="0.27559055118110237" header="0.59055118110236227" footer="0.11811023622047245"/>
  <pageSetup paperSize="9" scale="60" firstPageNumber="2" orientation="landscape" r:id="rId1"/>
  <headerFooter alignWithMargins="0"/>
  <rowBreaks count="1" manualBreakCount="1">
    <brk id="92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>
    <tabColor theme="3" tint="0.39997558519241921"/>
  </sheetPr>
  <dimension ref="A1:Q114"/>
  <sheetViews>
    <sheetView showGridLines="0" zoomScaleNormal="100" zoomScaleSheetLayoutView="100" zoomScalePageLayoutView="10" workbookViewId="0">
      <selection sqref="A1:L1"/>
    </sheetView>
  </sheetViews>
  <sheetFormatPr baseColWidth="10" defaultColWidth="11.42578125" defaultRowHeight="12.75" x14ac:dyDescent="0.2"/>
  <cols>
    <col min="1" max="1" width="19.140625" customWidth="1"/>
    <col min="2" max="2" width="28.28515625" customWidth="1"/>
    <col min="3" max="3" width="18.42578125" customWidth="1"/>
    <col min="4" max="4" width="15.140625" style="4" customWidth="1"/>
    <col min="5" max="5" width="15" style="4" customWidth="1"/>
    <col min="6" max="7" width="11.5703125" customWidth="1"/>
    <col min="8" max="8" width="14.140625" customWidth="1"/>
    <col min="9" max="9" width="10" bestFit="1" customWidth="1"/>
    <col min="10" max="10" width="16.140625" customWidth="1"/>
    <col min="11" max="11" width="14.42578125" style="17" customWidth="1"/>
    <col min="12" max="12" width="16.5703125" style="124" bestFit="1" customWidth="1"/>
  </cols>
  <sheetData>
    <row r="1" spans="1:17" s="419" customFormat="1" ht="35.25" customHeight="1" x14ac:dyDescent="0.2">
      <c r="A1" s="513" t="s">
        <v>120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Q1"/>
    </row>
    <row r="2" spans="1:17" ht="26.25" x14ac:dyDescent="0.4">
      <c r="A2" s="21" t="s">
        <v>72</v>
      </c>
      <c r="B2" s="21"/>
      <c r="E2" s="6"/>
      <c r="F2" s="4"/>
      <c r="G2" s="4"/>
      <c r="H2" s="4"/>
      <c r="I2" s="4"/>
      <c r="J2" s="4"/>
    </row>
    <row r="3" spans="1:17" x14ac:dyDescent="0.2">
      <c r="A3" s="273" t="s">
        <v>96</v>
      </c>
      <c r="B3" s="273" t="s">
        <v>121</v>
      </c>
      <c r="C3" s="273" t="s">
        <v>97</v>
      </c>
      <c r="D3" s="273" t="s">
        <v>98</v>
      </c>
      <c r="E3" s="273" t="s">
        <v>99</v>
      </c>
      <c r="F3" s="273" t="s">
        <v>99</v>
      </c>
      <c r="G3" s="273" t="s">
        <v>99</v>
      </c>
      <c r="H3" s="273" t="s">
        <v>103</v>
      </c>
      <c r="I3" s="273" t="s">
        <v>103</v>
      </c>
      <c r="J3" s="273" t="s">
        <v>267</v>
      </c>
      <c r="K3" s="273" t="s">
        <v>107</v>
      </c>
      <c r="L3" s="274" t="s">
        <v>109</v>
      </c>
    </row>
    <row r="4" spans="1:17" x14ac:dyDescent="0.2">
      <c r="A4" s="275"/>
      <c r="B4" s="275"/>
      <c r="C4" s="276"/>
      <c r="D4" s="275" t="s">
        <v>1</v>
      </c>
      <c r="E4" s="275" t="s">
        <v>100</v>
      </c>
      <c r="F4" s="275" t="s">
        <v>101</v>
      </c>
      <c r="G4" s="275" t="s">
        <v>102</v>
      </c>
      <c r="H4" s="275" t="s">
        <v>104</v>
      </c>
      <c r="I4" s="275" t="s">
        <v>101</v>
      </c>
      <c r="J4" s="275" t="s">
        <v>268</v>
      </c>
      <c r="K4" s="275" t="s">
        <v>108</v>
      </c>
      <c r="L4" s="277" t="s">
        <v>110</v>
      </c>
    </row>
    <row r="5" spans="1:17" x14ac:dyDescent="0.2">
      <c r="A5" s="208">
        <v>719225</v>
      </c>
      <c r="B5" s="48" t="s">
        <v>269</v>
      </c>
      <c r="C5" s="42" t="s">
        <v>26</v>
      </c>
      <c r="D5" s="42" t="s">
        <v>9</v>
      </c>
      <c r="E5" s="42">
        <v>10</v>
      </c>
      <c r="F5" s="40">
        <v>3.6</v>
      </c>
      <c r="G5" s="42">
        <v>12.6</v>
      </c>
      <c r="H5" s="42">
        <v>44</v>
      </c>
      <c r="I5" s="40">
        <f>F5*H5</f>
        <v>158.4</v>
      </c>
      <c r="J5" s="42" t="s">
        <v>273</v>
      </c>
      <c r="K5" s="421">
        <v>32.75</v>
      </c>
      <c r="L5" s="417">
        <f>K5*(100%-INTRODUCCIÓN!$O$2)</f>
        <v>32.75</v>
      </c>
      <c r="O5" s="7"/>
    </row>
    <row r="6" spans="1:17" x14ac:dyDescent="0.2">
      <c r="A6" s="208">
        <v>722073</v>
      </c>
      <c r="B6" s="48" t="s">
        <v>269</v>
      </c>
      <c r="C6" s="42" t="s">
        <v>26</v>
      </c>
      <c r="D6" s="42" t="s">
        <v>57</v>
      </c>
      <c r="E6" s="42">
        <v>8</v>
      </c>
      <c r="F6" s="40">
        <v>5.76</v>
      </c>
      <c r="G6" s="42">
        <v>20.3</v>
      </c>
      <c r="H6" s="42">
        <v>28</v>
      </c>
      <c r="I6" s="40">
        <f t="shared" ref="I6:I16" si="0">F6*H6</f>
        <v>161.28</v>
      </c>
      <c r="J6" s="42" t="s">
        <v>270</v>
      </c>
      <c r="K6" s="421">
        <v>32.75</v>
      </c>
      <c r="L6" s="417">
        <f>K6*(100%-INTRODUCCIÓN!$O$2)</f>
        <v>32.75</v>
      </c>
      <c r="O6" s="7"/>
    </row>
    <row r="7" spans="1:17" x14ac:dyDescent="0.2">
      <c r="A7" s="208">
        <v>713570</v>
      </c>
      <c r="B7" s="48" t="s">
        <v>122</v>
      </c>
      <c r="C7" s="42" t="s">
        <v>26</v>
      </c>
      <c r="D7" s="42" t="s">
        <v>9</v>
      </c>
      <c r="E7" s="42">
        <v>10</v>
      </c>
      <c r="F7" s="40">
        <v>3.6</v>
      </c>
      <c r="G7" s="42">
        <v>12.6</v>
      </c>
      <c r="H7" s="42">
        <v>44</v>
      </c>
      <c r="I7" s="40">
        <f t="shared" si="0"/>
        <v>158.4</v>
      </c>
      <c r="J7" s="42" t="s">
        <v>283</v>
      </c>
      <c r="K7" s="421">
        <v>39.25</v>
      </c>
      <c r="L7" s="417">
        <f>K7*(100%-INTRODUCCIÓN!$O$2)</f>
        <v>39.25</v>
      </c>
      <c r="O7" s="7"/>
    </row>
    <row r="8" spans="1:17" x14ac:dyDescent="0.2">
      <c r="A8" s="208">
        <v>713569</v>
      </c>
      <c r="B8" s="48" t="s">
        <v>320</v>
      </c>
      <c r="C8" s="42" t="s">
        <v>26</v>
      </c>
      <c r="D8" s="42" t="s">
        <v>9</v>
      </c>
      <c r="E8" s="42">
        <v>10</v>
      </c>
      <c r="F8" s="40">
        <v>3.6</v>
      </c>
      <c r="G8" s="42">
        <v>12.6</v>
      </c>
      <c r="H8" s="42">
        <v>44</v>
      </c>
      <c r="I8" s="40">
        <f>F8*H8</f>
        <v>158.4</v>
      </c>
      <c r="J8" s="42" t="s">
        <v>283</v>
      </c>
      <c r="K8" s="421">
        <v>39.25</v>
      </c>
      <c r="L8" s="417">
        <f>K8*(100%-INTRODUCCIÓN!$O$2)</f>
        <v>39.25</v>
      </c>
      <c r="O8" s="7"/>
    </row>
    <row r="9" spans="1:17" x14ac:dyDescent="0.2">
      <c r="A9" s="220">
        <v>781640</v>
      </c>
      <c r="B9" s="48" t="s">
        <v>296</v>
      </c>
      <c r="C9" s="42" t="s">
        <v>26</v>
      </c>
      <c r="D9" s="42" t="s">
        <v>9</v>
      </c>
      <c r="E9" s="42">
        <v>10</v>
      </c>
      <c r="F9" s="40">
        <v>3.6</v>
      </c>
      <c r="G9" s="42">
        <v>12.6</v>
      </c>
      <c r="H9" s="42">
        <v>44</v>
      </c>
      <c r="I9" s="40">
        <f t="shared" si="0"/>
        <v>158.4</v>
      </c>
      <c r="J9" s="42" t="s">
        <v>283</v>
      </c>
      <c r="K9" s="421">
        <v>39.25</v>
      </c>
      <c r="L9" s="417">
        <f>K9*(100%-INTRODUCCIÓN!$O$2)</f>
        <v>39.25</v>
      </c>
      <c r="O9" s="7"/>
    </row>
    <row r="10" spans="1:17" x14ac:dyDescent="0.2">
      <c r="A10" s="220">
        <v>781361</v>
      </c>
      <c r="B10" s="48" t="s">
        <v>297</v>
      </c>
      <c r="C10" s="42" t="s">
        <v>26</v>
      </c>
      <c r="D10" s="42" t="s">
        <v>9</v>
      </c>
      <c r="E10" s="42">
        <v>10</v>
      </c>
      <c r="F10" s="40">
        <v>3.6</v>
      </c>
      <c r="G10" s="42">
        <v>12.6</v>
      </c>
      <c r="H10" s="42">
        <v>44</v>
      </c>
      <c r="I10" s="40">
        <f t="shared" si="0"/>
        <v>158.4</v>
      </c>
      <c r="J10" s="42" t="s">
        <v>283</v>
      </c>
      <c r="K10" s="421">
        <v>39.25</v>
      </c>
      <c r="L10" s="417">
        <f>K10*(100%-INTRODUCCIÓN!$O$2)</f>
        <v>39.25</v>
      </c>
      <c r="O10" s="7"/>
    </row>
    <row r="11" spans="1:17" x14ac:dyDescent="0.2">
      <c r="A11" s="220">
        <v>781363</v>
      </c>
      <c r="B11" s="48" t="s">
        <v>298</v>
      </c>
      <c r="C11" s="42" t="s">
        <v>26</v>
      </c>
      <c r="D11" s="42" t="s">
        <v>9</v>
      </c>
      <c r="E11" s="42">
        <v>10</v>
      </c>
      <c r="F11" s="40">
        <v>3.6</v>
      </c>
      <c r="G11" s="42">
        <v>12.6</v>
      </c>
      <c r="H11" s="42">
        <v>44</v>
      </c>
      <c r="I11" s="40">
        <f t="shared" si="0"/>
        <v>158.4</v>
      </c>
      <c r="J11" s="42" t="s">
        <v>283</v>
      </c>
      <c r="K11" s="421">
        <v>39.25</v>
      </c>
      <c r="L11" s="417">
        <f>K11*(100%-INTRODUCCIÓN!$O$2)</f>
        <v>39.25</v>
      </c>
      <c r="O11" s="7"/>
    </row>
    <row r="12" spans="1:17" x14ac:dyDescent="0.2">
      <c r="A12" s="220">
        <v>781357</v>
      </c>
      <c r="B12" s="48" t="s">
        <v>299</v>
      </c>
      <c r="C12" s="42" t="s">
        <v>26</v>
      </c>
      <c r="D12" s="42" t="s">
        <v>9</v>
      </c>
      <c r="E12" s="42">
        <v>10</v>
      </c>
      <c r="F12" s="40">
        <v>3.6</v>
      </c>
      <c r="G12" s="42">
        <v>12.6</v>
      </c>
      <c r="H12" s="42">
        <v>44</v>
      </c>
      <c r="I12" s="40">
        <f t="shared" si="0"/>
        <v>158.4</v>
      </c>
      <c r="J12" s="42" t="s">
        <v>283</v>
      </c>
      <c r="K12" s="421">
        <v>39.25</v>
      </c>
      <c r="L12" s="417">
        <f>K12*(100%-INTRODUCCIÓN!$O$2)</f>
        <v>39.25</v>
      </c>
      <c r="O12" s="7"/>
    </row>
    <row r="13" spans="1:17" x14ac:dyDescent="0.2">
      <c r="A13" s="220">
        <v>781360</v>
      </c>
      <c r="B13" s="48" t="s">
        <v>300</v>
      </c>
      <c r="C13" s="42" t="s">
        <v>26</v>
      </c>
      <c r="D13" s="42" t="s">
        <v>9</v>
      </c>
      <c r="E13" s="42">
        <v>10</v>
      </c>
      <c r="F13" s="40">
        <v>3.6</v>
      </c>
      <c r="G13" s="42">
        <v>12.6</v>
      </c>
      <c r="H13" s="42">
        <v>44</v>
      </c>
      <c r="I13" s="40">
        <f t="shared" si="0"/>
        <v>158.4</v>
      </c>
      <c r="J13" s="42" t="s">
        <v>283</v>
      </c>
      <c r="K13" s="421">
        <v>39.25</v>
      </c>
      <c r="L13" s="417">
        <f>K13*(100%-INTRODUCCIÓN!$O$2)</f>
        <v>39.25</v>
      </c>
      <c r="O13" s="7"/>
    </row>
    <row r="14" spans="1:17" x14ac:dyDescent="0.2">
      <c r="A14" s="220">
        <v>781365</v>
      </c>
      <c r="B14" s="48" t="s">
        <v>301</v>
      </c>
      <c r="C14" s="42" t="s">
        <v>26</v>
      </c>
      <c r="D14" s="42" t="s">
        <v>9</v>
      </c>
      <c r="E14" s="42">
        <v>10</v>
      </c>
      <c r="F14" s="40">
        <v>3.6</v>
      </c>
      <c r="G14" s="42">
        <v>12.6</v>
      </c>
      <c r="H14" s="42">
        <v>44</v>
      </c>
      <c r="I14" s="40">
        <f t="shared" si="0"/>
        <v>158.4</v>
      </c>
      <c r="J14" s="42" t="s">
        <v>283</v>
      </c>
      <c r="K14" s="421">
        <v>39.25</v>
      </c>
      <c r="L14" s="417">
        <f>K14*(100%-INTRODUCCIÓN!$O$2)</f>
        <v>39.25</v>
      </c>
      <c r="O14" s="7"/>
    </row>
    <row r="15" spans="1:17" x14ac:dyDescent="0.2">
      <c r="A15" s="326">
        <v>781358</v>
      </c>
      <c r="B15" s="48" t="s">
        <v>302</v>
      </c>
      <c r="C15" s="42" t="s">
        <v>26</v>
      </c>
      <c r="D15" s="42" t="s">
        <v>9</v>
      </c>
      <c r="E15" s="42">
        <v>10</v>
      </c>
      <c r="F15" s="40">
        <v>3.6</v>
      </c>
      <c r="G15" s="42">
        <v>12.6</v>
      </c>
      <c r="H15" s="42">
        <v>44</v>
      </c>
      <c r="I15" s="40">
        <f t="shared" si="0"/>
        <v>158.4</v>
      </c>
      <c r="J15" s="42" t="s">
        <v>283</v>
      </c>
      <c r="K15" s="421">
        <v>39.25</v>
      </c>
      <c r="L15" s="417">
        <f>K15*(100%-INTRODUCCIÓN!$O$2)</f>
        <v>39.25</v>
      </c>
      <c r="O15" s="7"/>
    </row>
    <row r="16" spans="1:17" x14ac:dyDescent="0.2">
      <c r="A16" s="326">
        <v>744793</v>
      </c>
      <c r="B16" s="48" t="s">
        <v>303</v>
      </c>
      <c r="C16" s="42" t="s">
        <v>26</v>
      </c>
      <c r="D16" s="42" t="s">
        <v>9</v>
      </c>
      <c r="E16" s="42">
        <v>10</v>
      </c>
      <c r="F16" s="40">
        <v>3.6</v>
      </c>
      <c r="G16" s="42">
        <v>12.6</v>
      </c>
      <c r="H16" s="42">
        <v>44</v>
      </c>
      <c r="I16" s="40">
        <f t="shared" si="0"/>
        <v>158.4</v>
      </c>
      <c r="J16" s="42" t="s">
        <v>283</v>
      </c>
      <c r="K16" s="421">
        <v>39.25</v>
      </c>
      <c r="L16" s="417">
        <f>K16*(100%-INTRODUCCIÓN!$O$2)</f>
        <v>39.25</v>
      </c>
      <c r="O16" s="7"/>
    </row>
    <row r="17" spans="1:15" x14ac:dyDescent="0.2">
      <c r="A17" s="453"/>
      <c r="B17" s="454"/>
      <c r="C17" s="83"/>
      <c r="D17" s="83"/>
      <c r="E17" s="83"/>
      <c r="F17" s="78"/>
      <c r="G17" s="83"/>
      <c r="H17" s="83"/>
      <c r="I17" s="78"/>
      <c r="J17" s="83"/>
      <c r="K17" s="96"/>
      <c r="L17"/>
      <c r="O17" s="7"/>
    </row>
    <row r="18" spans="1:15" ht="26.25" x14ac:dyDescent="0.4">
      <c r="A18" s="68" t="s">
        <v>355</v>
      </c>
      <c r="B18" s="68"/>
      <c r="C18" s="24"/>
      <c r="D18" s="25"/>
      <c r="E18" s="26"/>
      <c r="F18" s="26"/>
      <c r="G18" s="26"/>
      <c r="H18" s="26"/>
      <c r="I18" s="26"/>
      <c r="J18" s="26"/>
      <c r="K18" s="184"/>
      <c r="L18" s="181"/>
      <c r="O18" s="7"/>
    </row>
    <row r="19" spans="1:15" x14ac:dyDescent="0.2">
      <c r="A19" s="273" t="s">
        <v>96</v>
      </c>
      <c r="B19" s="273" t="s">
        <v>121</v>
      </c>
      <c r="C19" s="273" t="s">
        <v>97</v>
      </c>
      <c r="D19" s="273" t="s">
        <v>98</v>
      </c>
      <c r="E19" s="273" t="s">
        <v>99</v>
      </c>
      <c r="F19" s="273" t="s">
        <v>99</v>
      </c>
      <c r="G19" s="273" t="s">
        <v>99</v>
      </c>
      <c r="H19" s="273" t="s">
        <v>103</v>
      </c>
      <c r="I19" s="273" t="s">
        <v>103</v>
      </c>
      <c r="J19" s="273" t="s">
        <v>267</v>
      </c>
      <c r="K19" s="273" t="s">
        <v>107</v>
      </c>
      <c r="L19" s="274" t="s">
        <v>109</v>
      </c>
      <c r="O19" s="7"/>
    </row>
    <row r="20" spans="1:15" x14ac:dyDescent="0.2">
      <c r="A20" s="275"/>
      <c r="B20" s="275"/>
      <c r="C20" s="276"/>
      <c r="D20" s="275" t="s">
        <v>1</v>
      </c>
      <c r="E20" s="275" t="s">
        <v>100</v>
      </c>
      <c r="F20" s="275" t="s">
        <v>101</v>
      </c>
      <c r="G20" s="275" t="s">
        <v>102</v>
      </c>
      <c r="H20" s="275" t="s">
        <v>104</v>
      </c>
      <c r="I20" s="275" t="s">
        <v>101</v>
      </c>
      <c r="J20" s="275" t="s">
        <v>268</v>
      </c>
      <c r="K20" s="275" t="s">
        <v>108</v>
      </c>
      <c r="L20" s="277" t="s">
        <v>110</v>
      </c>
      <c r="O20" s="7"/>
    </row>
    <row r="21" spans="1:15" x14ac:dyDescent="0.2">
      <c r="A21" s="42"/>
      <c r="B21" s="115" t="s">
        <v>356</v>
      </c>
      <c r="C21" s="504" t="s">
        <v>26</v>
      </c>
      <c r="D21" s="42" t="s">
        <v>9</v>
      </c>
      <c r="E21" s="37">
        <v>10</v>
      </c>
      <c r="F21" s="37">
        <v>3.6</v>
      </c>
      <c r="G21" s="37">
        <v>11.9</v>
      </c>
      <c r="H21" s="37">
        <v>44</v>
      </c>
      <c r="I21" s="40">
        <f>F21*H21</f>
        <v>158.4</v>
      </c>
      <c r="J21" s="42" t="s">
        <v>285</v>
      </c>
      <c r="K21" s="507">
        <v>58.35</v>
      </c>
      <c r="L21" s="510">
        <v>16.060000000000002</v>
      </c>
      <c r="O21" s="7"/>
    </row>
    <row r="22" spans="1:15" x14ac:dyDescent="0.2">
      <c r="A22" s="42"/>
      <c r="B22" s="115" t="s">
        <v>357</v>
      </c>
      <c r="C22" s="505"/>
      <c r="D22" s="42" t="s">
        <v>9</v>
      </c>
      <c r="E22" s="37">
        <v>10</v>
      </c>
      <c r="F22" s="37">
        <v>3.6</v>
      </c>
      <c r="G22" s="37">
        <v>11.9</v>
      </c>
      <c r="H22" s="37">
        <v>44</v>
      </c>
      <c r="I22" s="40">
        <f>F22*H22</f>
        <v>158.4</v>
      </c>
      <c r="J22" s="42" t="s">
        <v>285</v>
      </c>
      <c r="K22" s="508"/>
      <c r="L22" s="511"/>
      <c r="O22" s="7"/>
    </row>
    <row r="23" spans="1:15" x14ac:dyDescent="0.2">
      <c r="A23" s="42"/>
      <c r="B23" s="115" t="s">
        <v>358</v>
      </c>
      <c r="C23" s="505"/>
      <c r="D23" s="42" t="s">
        <v>9</v>
      </c>
      <c r="E23" s="37">
        <v>10</v>
      </c>
      <c r="F23" s="37">
        <v>3.6</v>
      </c>
      <c r="G23" s="37">
        <v>11.9</v>
      </c>
      <c r="H23" s="37">
        <v>44</v>
      </c>
      <c r="I23" s="40">
        <f>F23*H23</f>
        <v>158.4</v>
      </c>
      <c r="J23" s="42" t="s">
        <v>285</v>
      </c>
      <c r="K23" s="508"/>
      <c r="L23" s="511"/>
      <c r="O23" s="7"/>
    </row>
    <row r="24" spans="1:15" x14ac:dyDescent="0.2">
      <c r="A24" s="42"/>
      <c r="B24" s="115" t="s">
        <v>359</v>
      </c>
      <c r="C24" s="505"/>
      <c r="D24" s="42" t="s">
        <v>9</v>
      </c>
      <c r="E24" s="37">
        <v>10</v>
      </c>
      <c r="F24" s="37">
        <v>3.6</v>
      </c>
      <c r="G24" s="37">
        <v>11.9</v>
      </c>
      <c r="H24" s="37">
        <v>44</v>
      </c>
      <c r="I24" s="40">
        <f>F24*H24</f>
        <v>158.4</v>
      </c>
      <c r="J24" s="42" t="s">
        <v>285</v>
      </c>
      <c r="K24" s="508"/>
      <c r="L24" s="511"/>
      <c r="O24" s="7"/>
    </row>
    <row r="25" spans="1:15" x14ac:dyDescent="0.2">
      <c r="A25" s="42"/>
      <c r="B25" s="115" t="s">
        <v>360</v>
      </c>
      <c r="C25" s="506"/>
      <c r="D25" s="42" t="s">
        <v>9</v>
      </c>
      <c r="E25" s="37">
        <v>10</v>
      </c>
      <c r="F25" s="37">
        <v>3.6</v>
      </c>
      <c r="G25" s="37">
        <v>11.9</v>
      </c>
      <c r="H25" s="37">
        <v>44</v>
      </c>
      <c r="I25" s="40">
        <f>F25*H25</f>
        <v>158.4</v>
      </c>
      <c r="J25" s="42" t="s">
        <v>285</v>
      </c>
      <c r="K25" s="509"/>
      <c r="L25" s="512"/>
      <c r="O25" s="7"/>
    </row>
    <row r="26" spans="1:15" x14ac:dyDescent="0.2">
      <c r="A26" s="453"/>
      <c r="B26" s="454"/>
      <c r="C26" s="83"/>
      <c r="D26" s="83"/>
      <c r="E26" s="83"/>
      <c r="F26" s="78"/>
      <c r="G26" s="83"/>
      <c r="H26" s="83"/>
      <c r="I26" s="78"/>
      <c r="J26" s="83"/>
      <c r="K26" s="96"/>
      <c r="L26"/>
      <c r="O26" s="7"/>
    </row>
    <row r="27" spans="1:15" x14ac:dyDescent="0.2">
      <c r="A27" s="42"/>
      <c r="B27" s="115" t="s">
        <v>356</v>
      </c>
      <c r="C27" s="504" t="s">
        <v>28</v>
      </c>
      <c r="D27" s="42" t="s">
        <v>9</v>
      </c>
      <c r="E27" s="37">
        <v>10</v>
      </c>
      <c r="F27" s="37">
        <v>3.6</v>
      </c>
      <c r="G27" s="37">
        <v>11.9</v>
      </c>
      <c r="H27" s="37">
        <v>44</v>
      </c>
      <c r="I27" s="40">
        <f>F27*H27</f>
        <v>158.4</v>
      </c>
      <c r="J27" s="42" t="s">
        <v>285</v>
      </c>
      <c r="K27" s="507">
        <v>63.85</v>
      </c>
      <c r="L27" s="510">
        <v>16.060000000000002</v>
      </c>
      <c r="O27" s="7"/>
    </row>
    <row r="28" spans="1:15" x14ac:dyDescent="0.2">
      <c r="A28" s="42"/>
      <c r="B28" s="115" t="s">
        <v>357</v>
      </c>
      <c r="C28" s="505"/>
      <c r="D28" s="42" t="s">
        <v>9</v>
      </c>
      <c r="E28" s="37">
        <v>10</v>
      </c>
      <c r="F28" s="37">
        <v>3.6</v>
      </c>
      <c r="G28" s="37">
        <v>11.9</v>
      </c>
      <c r="H28" s="37">
        <v>44</v>
      </c>
      <c r="I28" s="40">
        <f>F28*H28</f>
        <v>158.4</v>
      </c>
      <c r="J28" s="42" t="s">
        <v>285</v>
      </c>
      <c r="K28" s="508"/>
      <c r="L28" s="511"/>
      <c r="O28" s="7"/>
    </row>
    <row r="29" spans="1:15" x14ac:dyDescent="0.2">
      <c r="A29" s="42"/>
      <c r="B29" s="115" t="s">
        <v>358</v>
      </c>
      <c r="C29" s="505"/>
      <c r="D29" s="42" t="s">
        <v>9</v>
      </c>
      <c r="E29" s="37">
        <v>10</v>
      </c>
      <c r="F29" s="37">
        <v>3.6</v>
      </c>
      <c r="G29" s="37">
        <v>11.9</v>
      </c>
      <c r="H29" s="37">
        <v>44</v>
      </c>
      <c r="I29" s="40">
        <f>F29*H29</f>
        <v>158.4</v>
      </c>
      <c r="J29" s="42" t="s">
        <v>285</v>
      </c>
      <c r="K29" s="508"/>
      <c r="L29" s="511"/>
      <c r="O29" s="7"/>
    </row>
    <row r="30" spans="1:15" x14ac:dyDescent="0.2">
      <c r="A30" s="42"/>
      <c r="B30" s="115" t="s">
        <v>359</v>
      </c>
      <c r="C30" s="505"/>
      <c r="D30" s="42" t="s">
        <v>9</v>
      </c>
      <c r="E30" s="37">
        <v>10</v>
      </c>
      <c r="F30" s="37">
        <v>3.6</v>
      </c>
      <c r="G30" s="37">
        <v>11.9</v>
      </c>
      <c r="H30" s="37">
        <v>44</v>
      </c>
      <c r="I30" s="40">
        <f>F30*H30</f>
        <v>158.4</v>
      </c>
      <c r="J30" s="42" t="s">
        <v>285</v>
      </c>
      <c r="K30" s="508"/>
      <c r="L30" s="511"/>
      <c r="O30" s="7"/>
    </row>
    <row r="31" spans="1:15" x14ac:dyDescent="0.2">
      <c r="A31" s="42"/>
      <c r="B31" s="115" t="s">
        <v>360</v>
      </c>
      <c r="C31" s="506"/>
      <c r="D31" s="42" t="s">
        <v>9</v>
      </c>
      <c r="E31" s="37">
        <v>10</v>
      </c>
      <c r="F31" s="37">
        <v>3.6</v>
      </c>
      <c r="G31" s="37">
        <v>11.9</v>
      </c>
      <c r="H31" s="37">
        <v>44</v>
      </c>
      <c r="I31" s="40">
        <f>F31*H31</f>
        <v>158.4</v>
      </c>
      <c r="J31" s="42" t="s">
        <v>285</v>
      </c>
      <c r="K31" s="509"/>
      <c r="L31" s="512"/>
      <c r="O31" s="7"/>
    </row>
    <row r="32" spans="1:15" x14ac:dyDescent="0.2">
      <c r="A32" s="453"/>
      <c r="B32" s="454"/>
      <c r="C32" s="83"/>
      <c r="D32" s="83"/>
      <c r="E32" s="83"/>
      <c r="F32" s="78"/>
      <c r="G32" s="83"/>
      <c r="H32" s="83"/>
      <c r="I32" s="78"/>
      <c r="J32" s="83"/>
      <c r="K32" s="96"/>
      <c r="L32"/>
      <c r="O32" s="7"/>
    </row>
    <row r="33" spans="1:15" x14ac:dyDescent="0.2">
      <c r="A33" s="42"/>
      <c r="B33" s="115" t="s">
        <v>356</v>
      </c>
      <c r="C33" s="504" t="s">
        <v>29</v>
      </c>
      <c r="D33" s="42" t="s">
        <v>9</v>
      </c>
      <c r="E33" s="37">
        <v>10</v>
      </c>
      <c r="F33" s="37">
        <v>3.6</v>
      </c>
      <c r="G33" s="37">
        <v>11.9</v>
      </c>
      <c r="H33" s="37">
        <v>44</v>
      </c>
      <c r="I33" s="40">
        <f>F33*H33</f>
        <v>158.4</v>
      </c>
      <c r="J33" s="42" t="s">
        <v>285</v>
      </c>
      <c r="K33" s="507">
        <v>63.85</v>
      </c>
      <c r="L33" s="510">
        <v>16.060000000000002</v>
      </c>
      <c r="O33" s="7"/>
    </row>
    <row r="34" spans="1:15" x14ac:dyDescent="0.2">
      <c r="A34" s="42"/>
      <c r="B34" s="115" t="s">
        <v>357</v>
      </c>
      <c r="C34" s="505"/>
      <c r="D34" s="42" t="s">
        <v>9</v>
      </c>
      <c r="E34" s="37">
        <v>10</v>
      </c>
      <c r="F34" s="37">
        <v>3.6</v>
      </c>
      <c r="G34" s="37">
        <v>11.9</v>
      </c>
      <c r="H34" s="37">
        <v>44</v>
      </c>
      <c r="I34" s="40">
        <f>F34*H34</f>
        <v>158.4</v>
      </c>
      <c r="J34" s="42" t="s">
        <v>285</v>
      </c>
      <c r="K34" s="508"/>
      <c r="L34" s="511"/>
      <c r="O34" s="7"/>
    </row>
    <row r="35" spans="1:15" x14ac:dyDescent="0.2">
      <c r="A35" s="42"/>
      <c r="B35" s="115" t="s">
        <v>358</v>
      </c>
      <c r="C35" s="505"/>
      <c r="D35" s="42" t="s">
        <v>9</v>
      </c>
      <c r="E35" s="37">
        <v>10</v>
      </c>
      <c r="F35" s="37">
        <v>3.6</v>
      </c>
      <c r="G35" s="37">
        <v>11.9</v>
      </c>
      <c r="H35" s="37">
        <v>44</v>
      </c>
      <c r="I35" s="40">
        <f>F35*H35</f>
        <v>158.4</v>
      </c>
      <c r="J35" s="42" t="s">
        <v>285</v>
      </c>
      <c r="K35" s="508"/>
      <c r="L35" s="511"/>
      <c r="O35" s="7"/>
    </row>
    <row r="36" spans="1:15" x14ac:dyDescent="0.2">
      <c r="A36" s="42"/>
      <c r="B36" s="115" t="s">
        <v>359</v>
      </c>
      <c r="C36" s="505"/>
      <c r="D36" s="42" t="s">
        <v>9</v>
      </c>
      <c r="E36" s="37">
        <v>10</v>
      </c>
      <c r="F36" s="37">
        <v>3.6</v>
      </c>
      <c r="G36" s="37">
        <v>11.9</v>
      </c>
      <c r="H36" s="37">
        <v>44</v>
      </c>
      <c r="I36" s="40">
        <f>F36*H36</f>
        <v>158.4</v>
      </c>
      <c r="J36" s="42" t="s">
        <v>285</v>
      </c>
      <c r="K36" s="508"/>
      <c r="L36" s="511"/>
      <c r="O36" s="7"/>
    </row>
    <row r="37" spans="1:15" x14ac:dyDescent="0.2">
      <c r="A37" s="42"/>
      <c r="B37" s="115" t="s">
        <v>360</v>
      </c>
      <c r="C37" s="506"/>
      <c r="D37" s="42" t="s">
        <v>9</v>
      </c>
      <c r="E37" s="37">
        <v>10</v>
      </c>
      <c r="F37" s="37">
        <v>3.6</v>
      </c>
      <c r="G37" s="37">
        <v>11.9</v>
      </c>
      <c r="H37" s="37">
        <v>44</v>
      </c>
      <c r="I37" s="40">
        <f>F37*H37</f>
        <v>158.4</v>
      </c>
      <c r="J37" s="42" t="s">
        <v>285</v>
      </c>
      <c r="K37" s="509"/>
      <c r="L37" s="512"/>
      <c r="O37" s="7"/>
    </row>
    <row r="38" spans="1:15" x14ac:dyDescent="0.2">
      <c r="A38" s="453"/>
      <c r="B38" s="454"/>
      <c r="C38" s="83"/>
      <c r="D38" s="83"/>
      <c r="E38" s="83"/>
      <c r="F38" s="78"/>
      <c r="G38" s="83"/>
      <c r="H38" s="83"/>
      <c r="I38" s="78"/>
      <c r="J38" s="83"/>
      <c r="K38" s="96"/>
      <c r="L38"/>
      <c r="O38" s="7"/>
    </row>
    <row r="39" spans="1:15" x14ac:dyDescent="0.2">
      <c r="A39" s="42"/>
      <c r="B39" s="115" t="s">
        <v>356</v>
      </c>
      <c r="C39" s="504" t="s">
        <v>12</v>
      </c>
      <c r="D39" s="42" t="s">
        <v>17</v>
      </c>
      <c r="E39" s="37">
        <v>10</v>
      </c>
      <c r="F39" s="37">
        <v>3.6</v>
      </c>
      <c r="G39" s="37">
        <v>11.9</v>
      </c>
      <c r="H39" s="37">
        <v>44</v>
      </c>
      <c r="I39" s="40">
        <f>F39*H39</f>
        <v>158.4</v>
      </c>
      <c r="J39" s="42" t="s">
        <v>285</v>
      </c>
      <c r="K39" s="507">
        <v>82.75</v>
      </c>
      <c r="L39" s="510">
        <v>16.060000000000002</v>
      </c>
      <c r="O39" s="7"/>
    </row>
    <row r="40" spans="1:15" x14ac:dyDescent="0.2">
      <c r="A40" s="42"/>
      <c r="B40" s="115" t="s">
        <v>357</v>
      </c>
      <c r="C40" s="505"/>
      <c r="D40" s="42" t="s">
        <v>17</v>
      </c>
      <c r="E40" s="37">
        <v>10</v>
      </c>
      <c r="F40" s="37">
        <v>3.6</v>
      </c>
      <c r="G40" s="37">
        <v>11.9</v>
      </c>
      <c r="H40" s="37">
        <v>44</v>
      </c>
      <c r="I40" s="40">
        <f>F40*H40</f>
        <v>158.4</v>
      </c>
      <c r="J40" s="42" t="s">
        <v>285</v>
      </c>
      <c r="K40" s="508"/>
      <c r="L40" s="511"/>
      <c r="O40" s="7"/>
    </row>
    <row r="41" spans="1:15" x14ac:dyDescent="0.2">
      <c r="A41" s="42"/>
      <c r="B41" s="115" t="s">
        <v>358</v>
      </c>
      <c r="C41" s="505"/>
      <c r="D41" s="42" t="s">
        <v>17</v>
      </c>
      <c r="E41" s="37">
        <v>10</v>
      </c>
      <c r="F41" s="37">
        <v>3.6</v>
      </c>
      <c r="G41" s="37">
        <v>11.9</v>
      </c>
      <c r="H41" s="37">
        <v>44</v>
      </c>
      <c r="I41" s="40">
        <f>F41*H41</f>
        <v>158.4</v>
      </c>
      <c r="J41" s="42" t="s">
        <v>285</v>
      </c>
      <c r="K41" s="508"/>
      <c r="L41" s="511"/>
      <c r="O41" s="7"/>
    </row>
    <row r="42" spans="1:15" x14ac:dyDescent="0.2">
      <c r="A42" s="42"/>
      <c r="B42" s="115" t="s">
        <v>359</v>
      </c>
      <c r="C42" s="505"/>
      <c r="D42" s="42" t="s">
        <v>17</v>
      </c>
      <c r="E42" s="37">
        <v>10</v>
      </c>
      <c r="F42" s="37">
        <v>3.6</v>
      </c>
      <c r="G42" s="37">
        <v>11.9</v>
      </c>
      <c r="H42" s="37">
        <v>44</v>
      </c>
      <c r="I42" s="40">
        <f>F42*H42</f>
        <v>158.4</v>
      </c>
      <c r="J42" s="42" t="s">
        <v>285</v>
      </c>
      <c r="K42" s="508"/>
      <c r="L42" s="511"/>
      <c r="O42" s="7"/>
    </row>
    <row r="43" spans="1:15" x14ac:dyDescent="0.2">
      <c r="A43" s="42"/>
      <c r="B43" s="115" t="s">
        <v>360</v>
      </c>
      <c r="C43" s="506"/>
      <c r="D43" s="42" t="s">
        <v>17</v>
      </c>
      <c r="E43" s="37">
        <v>10</v>
      </c>
      <c r="F43" s="37">
        <v>3.6</v>
      </c>
      <c r="G43" s="37">
        <v>11.9</v>
      </c>
      <c r="H43" s="37">
        <v>44</v>
      </c>
      <c r="I43" s="40">
        <f>F43*H43</f>
        <v>158.4</v>
      </c>
      <c r="J43" s="42" t="s">
        <v>285</v>
      </c>
      <c r="K43" s="509"/>
      <c r="L43" s="512"/>
      <c r="O43" s="7"/>
    </row>
    <row r="44" spans="1:15" x14ac:dyDescent="0.2">
      <c r="A44" s="453"/>
      <c r="B44" s="454"/>
      <c r="C44" s="83"/>
      <c r="D44" s="83"/>
      <c r="E44" s="83"/>
      <c r="F44" s="78"/>
      <c r="G44" s="83"/>
      <c r="H44" s="83"/>
      <c r="I44" s="78"/>
      <c r="J44" s="83"/>
      <c r="K44" s="96"/>
      <c r="L44"/>
      <c r="O44" s="7"/>
    </row>
    <row r="45" spans="1:15" x14ac:dyDescent="0.2">
      <c r="A45" s="42"/>
      <c r="B45" s="115" t="s">
        <v>356</v>
      </c>
      <c r="C45" s="504" t="s">
        <v>23</v>
      </c>
      <c r="D45" s="42" t="s">
        <v>9</v>
      </c>
      <c r="E45" s="37">
        <v>10</v>
      </c>
      <c r="F45" s="37">
        <v>3.6</v>
      </c>
      <c r="G45" s="37">
        <v>11.9</v>
      </c>
      <c r="H45" s="37">
        <v>44</v>
      </c>
      <c r="I45" s="40">
        <f>F45*H45</f>
        <v>158.4</v>
      </c>
      <c r="J45" s="42" t="s">
        <v>285</v>
      </c>
      <c r="K45" s="507">
        <v>79.05</v>
      </c>
      <c r="L45" s="510">
        <v>16.060000000000002</v>
      </c>
      <c r="O45" s="7"/>
    </row>
    <row r="46" spans="1:15" x14ac:dyDescent="0.2">
      <c r="A46" s="42"/>
      <c r="B46" s="115" t="s">
        <v>357</v>
      </c>
      <c r="C46" s="505"/>
      <c r="D46" s="42" t="s">
        <v>9</v>
      </c>
      <c r="E46" s="37">
        <v>10</v>
      </c>
      <c r="F46" s="37">
        <v>3.6</v>
      </c>
      <c r="G46" s="37">
        <v>11.9</v>
      </c>
      <c r="H46" s="37">
        <v>44</v>
      </c>
      <c r="I46" s="40">
        <f>F46*H46</f>
        <v>158.4</v>
      </c>
      <c r="J46" s="42" t="s">
        <v>285</v>
      </c>
      <c r="K46" s="508"/>
      <c r="L46" s="511"/>
      <c r="O46" s="7"/>
    </row>
    <row r="47" spans="1:15" x14ac:dyDescent="0.2">
      <c r="A47" s="42"/>
      <c r="B47" s="115" t="s">
        <v>358</v>
      </c>
      <c r="C47" s="505"/>
      <c r="D47" s="42" t="s">
        <v>9</v>
      </c>
      <c r="E47" s="37">
        <v>10</v>
      </c>
      <c r="F47" s="37">
        <v>3.6</v>
      </c>
      <c r="G47" s="37">
        <v>11.9</v>
      </c>
      <c r="H47" s="37">
        <v>44</v>
      </c>
      <c r="I47" s="40">
        <f>F47*H47</f>
        <v>158.4</v>
      </c>
      <c r="J47" s="42" t="s">
        <v>285</v>
      </c>
      <c r="K47" s="508"/>
      <c r="L47" s="511"/>
      <c r="O47" s="7"/>
    </row>
    <row r="48" spans="1:15" x14ac:dyDescent="0.2">
      <c r="A48" s="42"/>
      <c r="B48" s="115" t="s">
        <v>359</v>
      </c>
      <c r="C48" s="505"/>
      <c r="D48" s="42" t="s">
        <v>9</v>
      </c>
      <c r="E48" s="37">
        <v>10</v>
      </c>
      <c r="F48" s="37">
        <v>3.6</v>
      </c>
      <c r="G48" s="37">
        <v>11.9</v>
      </c>
      <c r="H48" s="37">
        <v>44</v>
      </c>
      <c r="I48" s="40">
        <f>F48*H48</f>
        <v>158.4</v>
      </c>
      <c r="J48" s="42" t="s">
        <v>285</v>
      </c>
      <c r="K48" s="508"/>
      <c r="L48" s="511"/>
      <c r="O48" s="7"/>
    </row>
    <row r="49" spans="1:15" x14ac:dyDescent="0.2">
      <c r="A49" s="42"/>
      <c r="B49" s="115" t="s">
        <v>360</v>
      </c>
      <c r="C49" s="506"/>
      <c r="D49" s="42" t="s">
        <v>9</v>
      </c>
      <c r="E49" s="37">
        <v>10</v>
      </c>
      <c r="F49" s="37">
        <v>3.6</v>
      </c>
      <c r="G49" s="37">
        <v>11.9</v>
      </c>
      <c r="H49" s="37">
        <v>44</v>
      </c>
      <c r="I49" s="40">
        <f>F49*H49</f>
        <v>158.4</v>
      </c>
      <c r="J49" s="42" t="s">
        <v>285</v>
      </c>
      <c r="K49" s="509"/>
      <c r="L49" s="512"/>
      <c r="O49" s="7"/>
    </row>
    <row r="50" spans="1:15" x14ac:dyDescent="0.2">
      <c r="A50" s="32"/>
      <c r="B50" s="32"/>
      <c r="C50" s="1"/>
      <c r="D50" s="32"/>
      <c r="E50" s="25"/>
      <c r="F50" s="32"/>
      <c r="G50" s="32"/>
      <c r="H50" s="32"/>
      <c r="I50" s="32"/>
      <c r="J50" s="32"/>
      <c r="K50" s="83"/>
      <c r="L50" s="78"/>
      <c r="O50" s="7"/>
    </row>
    <row r="51" spans="1:15" ht="26.25" x14ac:dyDescent="0.4">
      <c r="A51" s="68" t="s">
        <v>73</v>
      </c>
      <c r="B51" s="68"/>
      <c r="C51" s="24"/>
      <c r="D51" s="25"/>
      <c r="E51" s="26"/>
      <c r="F51" s="26"/>
      <c r="G51" s="26"/>
      <c r="H51" s="26"/>
      <c r="I51" s="26"/>
      <c r="J51" s="26"/>
      <c r="K51" s="184"/>
      <c r="L51" s="181"/>
    </row>
    <row r="52" spans="1:15" x14ac:dyDescent="0.2">
      <c r="A52" s="273" t="s">
        <v>96</v>
      </c>
      <c r="B52" s="273" t="s">
        <v>121</v>
      </c>
      <c r="C52" s="273" t="s">
        <v>97</v>
      </c>
      <c r="D52" s="273" t="s">
        <v>98</v>
      </c>
      <c r="E52" s="273" t="s">
        <v>99</v>
      </c>
      <c r="F52" s="273" t="s">
        <v>99</v>
      </c>
      <c r="G52" s="273" t="s">
        <v>99</v>
      </c>
      <c r="H52" s="273" t="s">
        <v>103</v>
      </c>
      <c r="I52" s="273" t="s">
        <v>103</v>
      </c>
      <c r="J52" s="273" t="s">
        <v>267</v>
      </c>
      <c r="K52" s="273" t="s">
        <v>107</v>
      </c>
      <c r="L52" s="274" t="s">
        <v>109</v>
      </c>
    </row>
    <row r="53" spans="1:15" x14ac:dyDescent="0.2">
      <c r="A53" s="275"/>
      <c r="B53" s="275"/>
      <c r="C53" s="276"/>
      <c r="D53" s="275" t="s">
        <v>1</v>
      </c>
      <c r="E53" s="275" t="s">
        <v>100</v>
      </c>
      <c r="F53" s="275" t="s">
        <v>101</v>
      </c>
      <c r="G53" s="275" t="s">
        <v>102</v>
      </c>
      <c r="H53" s="275" t="s">
        <v>104</v>
      </c>
      <c r="I53" s="275" t="s">
        <v>101</v>
      </c>
      <c r="J53" s="275" t="s">
        <v>268</v>
      </c>
      <c r="K53" s="275" t="s">
        <v>108</v>
      </c>
      <c r="L53" s="277" t="s">
        <v>110</v>
      </c>
    </row>
    <row r="54" spans="1:15" x14ac:dyDescent="0.2">
      <c r="A54" s="42">
        <v>270186</v>
      </c>
      <c r="B54" s="115" t="s">
        <v>48</v>
      </c>
      <c r="C54" s="504" t="s">
        <v>26</v>
      </c>
      <c r="D54" s="42" t="s">
        <v>9</v>
      </c>
      <c r="E54" s="37">
        <v>10</v>
      </c>
      <c r="F54" s="37">
        <v>3.6</v>
      </c>
      <c r="G54" s="37">
        <v>11.9</v>
      </c>
      <c r="H54" s="37">
        <v>44</v>
      </c>
      <c r="I54" s="40">
        <f>F54*H54</f>
        <v>158.4</v>
      </c>
      <c r="J54" s="42" t="s">
        <v>285</v>
      </c>
      <c r="K54" s="507">
        <v>58.35</v>
      </c>
      <c r="L54" s="510">
        <v>16.060000000000002</v>
      </c>
    </row>
    <row r="55" spans="1:15" x14ac:dyDescent="0.2">
      <c r="A55" s="42">
        <v>281953</v>
      </c>
      <c r="B55" s="115" t="s">
        <v>49</v>
      </c>
      <c r="C55" s="505"/>
      <c r="D55" s="42" t="s">
        <v>9</v>
      </c>
      <c r="E55" s="37">
        <v>10</v>
      </c>
      <c r="F55" s="37">
        <v>3.6</v>
      </c>
      <c r="G55" s="37">
        <v>11.9</v>
      </c>
      <c r="H55" s="37">
        <v>44</v>
      </c>
      <c r="I55" s="40">
        <f>F55*H55</f>
        <v>158.4</v>
      </c>
      <c r="J55" s="42" t="s">
        <v>285</v>
      </c>
      <c r="K55" s="508"/>
      <c r="L55" s="511"/>
    </row>
    <row r="56" spans="1:15" x14ac:dyDescent="0.2">
      <c r="A56" s="42">
        <v>281955</v>
      </c>
      <c r="B56" s="115" t="s">
        <v>50</v>
      </c>
      <c r="C56" s="505"/>
      <c r="D56" s="42" t="s">
        <v>9</v>
      </c>
      <c r="E56" s="37">
        <v>10</v>
      </c>
      <c r="F56" s="37">
        <v>3.6</v>
      </c>
      <c r="G56" s="37">
        <v>11.9</v>
      </c>
      <c r="H56" s="37">
        <v>44</v>
      </c>
      <c r="I56" s="40">
        <f>F56*H56</f>
        <v>158.4</v>
      </c>
      <c r="J56" s="42" t="s">
        <v>285</v>
      </c>
      <c r="K56" s="508"/>
      <c r="L56" s="511"/>
    </row>
    <row r="57" spans="1:15" x14ac:dyDescent="0.2">
      <c r="A57" s="42">
        <v>281957</v>
      </c>
      <c r="B57" s="115" t="s">
        <v>396</v>
      </c>
      <c r="C57" s="506"/>
      <c r="D57" s="42" t="s">
        <v>9</v>
      </c>
      <c r="E57" s="37">
        <v>10</v>
      </c>
      <c r="F57" s="37">
        <v>3.6</v>
      </c>
      <c r="G57" s="37">
        <v>11.9</v>
      </c>
      <c r="H57" s="37">
        <v>44</v>
      </c>
      <c r="I57" s="40">
        <f>F57*H57</f>
        <v>158.4</v>
      </c>
      <c r="J57" s="42" t="s">
        <v>285</v>
      </c>
      <c r="K57" s="509"/>
      <c r="L57" s="512"/>
    </row>
    <row r="58" spans="1:15" x14ac:dyDescent="0.2">
      <c r="A58" s="189"/>
      <c r="B58" s="190"/>
      <c r="C58" s="1"/>
      <c r="D58" s="32"/>
      <c r="E58" s="25"/>
      <c r="F58" s="32"/>
      <c r="G58" s="32"/>
      <c r="H58" s="32"/>
      <c r="I58" s="32"/>
      <c r="J58" s="32"/>
      <c r="K58" s="146"/>
      <c r="L58" s="96"/>
    </row>
    <row r="59" spans="1:15" x14ac:dyDescent="0.2">
      <c r="A59" s="116">
        <v>283592</v>
      </c>
      <c r="B59" s="115" t="s">
        <v>48</v>
      </c>
      <c r="C59" s="504" t="s">
        <v>28</v>
      </c>
      <c r="D59" s="42" t="s">
        <v>9</v>
      </c>
      <c r="E59" s="37">
        <v>10</v>
      </c>
      <c r="F59" s="37">
        <v>3.6</v>
      </c>
      <c r="G59" s="37">
        <v>11.9</v>
      </c>
      <c r="H59" s="37">
        <v>44</v>
      </c>
      <c r="I59" s="40">
        <f>F59*H59</f>
        <v>158.4</v>
      </c>
      <c r="J59" s="42" t="s">
        <v>285</v>
      </c>
      <c r="K59" s="507">
        <v>63.85</v>
      </c>
      <c r="L59" s="510">
        <v>16.060000000000002</v>
      </c>
    </row>
    <row r="60" spans="1:15" x14ac:dyDescent="0.2">
      <c r="A60" s="116">
        <v>283592</v>
      </c>
      <c r="B60" s="115" t="s">
        <v>49</v>
      </c>
      <c r="C60" s="505"/>
      <c r="D60" s="42" t="s">
        <v>9</v>
      </c>
      <c r="E60" s="37">
        <v>10</v>
      </c>
      <c r="F60" s="37">
        <v>3.6</v>
      </c>
      <c r="G60" s="37">
        <v>11.9</v>
      </c>
      <c r="H60" s="37">
        <v>44</v>
      </c>
      <c r="I60" s="40">
        <f>F60*H60</f>
        <v>158.4</v>
      </c>
      <c r="J60" s="42" t="s">
        <v>285</v>
      </c>
      <c r="K60" s="508"/>
      <c r="L60" s="511"/>
    </row>
    <row r="61" spans="1:15" x14ac:dyDescent="0.2">
      <c r="A61" s="116">
        <v>283594</v>
      </c>
      <c r="B61" s="115" t="s">
        <v>50</v>
      </c>
      <c r="C61" s="505"/>
      <c r="D61" s="42" t="s">
        <v>9</v>
      </c>
      <c r="E61" s="37">
        <v>10</v>
      </c>
      <c r="F61" s="37">
        <v>3.6</v>
      </c>
      <c r="G61" s="37">
        <v>11.9</v>
      </c>
      <c r="H61" s="37">
        <v>44</v>
      </c>
      <c r="I61" s="40">
        <f>F61*H61</f>
        <v>158.4</v>
      </c>
      <c r="J61" s="42" t="s">
        <v>285</v>
      </c>
      <c r="K61" s="508"/>
      <c r="L61" s="511"/>
    </row>
    <row r="62" spans="1:15" x14ac:dyDescent="0.2">
      <c r="A62" s="191">
        <v>292061</v>
      </c>
      <c r="B62" s="144" t="s">
        <v>396</v>
      </c>
      <c r="C62" s="506"/>
      <c r="D62" s="148" t="s">
        <v>9</v>
      </c>
      <c r="E62" s="145">
        <v>10</v>
      </c>
      <c r="F62" s="145">
        <v>3.6</v>
      </c>
      <c r="G62" s="145">
        <v>11.9</v>
      </c>
      <c r="H62" s="145">
        <v>44</v>
      </c>
      <c r="I62" s="40">
        <f>F62*H62</f>
        <v>158.4</v>
      </c>
      <c r="J62" s="42" t="s">
        <v>285</v>
      </c>
      <c r="K62" s="509"/>
      <c r="L62" s="512"/>
    </row>
    <row r="63" spans="1:15" x14ac:dyDescent="0.2">
      <c r="A63" s="192"/>
      <c r="B63" s="150"/>
      <c r="C63" s="149"/>
      <c r="D63" s="150"/>
      <c r="E63" s="33"/>
      <c r="F63" s="151"/>
      <c r="G63" s="151"/>
      <c r="H63" s="151"/>
      <c r="I63" s="408"/>
      <c r="J63" s="381"/>
      <c r="K63" s="424"/>
      <c r="L63" s="425"/>
    </row>
    <row r="64" spans="1:15" x14ac:dyDescent="0.2">
      <c r="A64" s="37">
        <v>288530</v>
      </c>
      <c r="B64" s="115" t="s">
        <v>48</v>
      </c>
      <c r="C64" s="504" t="s">
        <v>29</v>
      </c>
      <c r="D64" s="42" t="s">
        <v>9</v>
      </c>
      <c r="E64" s="37">
        <v>10</v>
      </c>
      <c r="F64" s="37">
        <v>3.6</v>
      </c>
      <c r="G64" s="37">
        <v>11.9</v>
      </c>
      <c r="H64" s="37">
        <v>44</v>
      </c>
      <c r="I64" s="40">
        <f>F64*H64</f>
        <v>158.4</v>
      </c>
      <c r="J64" s="42" t="s">
        <v>285</v>
      </c>
      <c r="K64" s="507">
        <v>63.85</v>
      </c>
      <c r="L64" s="510">
        <v>16.060000000000002</v>
      </c>
    </row>
    <row r="65" spans="1:12" x14ac:dyDescent="0.2">
      <c r="A65" s="37">
        <v>288530</v>
      </c>
      <c r="B65" s="115" t="s">
        <v>49</v>
      </c>
      <c r="C65" s="505"/>
      <c r="D65" s="42" t="s">
        <v>9</v>
      </c>
      <c r="E65" s="37">
        <v>10</v>
      </c>
      <c r="F65" s="37">
        <v>3.6</v>
      </c>
      <c r="G65" s="37">
        <v>11.9</v>
      </c>
      <c r="H65" s="37">
        <v>44</v>
      </c>
      <c r="I65" s="40">
        <f>F65*H65</f>
        <v>158.4</v>
      </c>
      <c r="J65" s="42" t="s">
        <v>285</v>
      </c>
      <c r="K65" s="508"/>
      <c r="L65" s="511"/>
    </row>
    <row r="66" spans="1:12" x14ac:dyDescent="0.2">
      <c r="A66" s="37">
        <v>405942</v>
      </c>
      <c r="B66" s="115" t="s">
        <v>50</v>
      </c>
      <c r="C66" s="505"/>
      <c r="D66" s="42" t="s">
        <v>9</v>
      </c>
      <c r="E66" s="37">
        <v>10</v>
      </c>
      <c r="F66" s="37">
        <v>3.6</v>
      </c>
      <c r="G66" s="37">
        <v>11.9</v>
      </c>
      <c r="H66" s="37">
        <v>44</v>
      </c>
      <c r="I66" s="40">
        <f>F66*H66</f>
        <v>158.4</v>
      </c>
      <c r="J66" s="42" t="s">
        <v>285</v>
      </c>
      <c r="K66" s="508"/>
      <c r="L66" s="511"/>
    </row>
    <row r="67" spans="1:12" x14ac:dyDescent="0.2">
      <c r="A67" s="37">
        <v>288528</v>
      </c>
      <c r="B67" s="115" t="s">
        <v>396</v>
      </c>
      <c r="C67" s="506"/>
      <c r="D67" s="42" t="s">
        <v>9</v>
      </c>
      <c r="E67" s="37">
        <v>10</v>
      </c>
      <c r="F67" s="37">
        <v>3.6</v>
      </c>
      <c r="G67" s="37">
        <v>11.9</v>
      </c>
      <c r="H67" s="37">
        <v>44</v>
      </c>
      <c r="I67" s="40">
        <f>F67*H67</f>
        <v>158.4</v>
      </c>
      <c r="J67" s="42" t="s">
        <v>285</v>
      </c>
      <c r="K67" s="509"/>
      <c r="L67" s="512"/>
    </row>
    <row r="68" spans="1:12" x14ac:dyDescent="0.2">
      <c r="A68" s="422"/>
      <c r="B68" s="423"/>
      <c r="C68" s="423"/>
      <c r="D68" s="423"/>
      <c r="E68" s="423"/>
      <c r="F68" s="423"/>
      <c r="G68" s="423"/>
      <c r="H68" s="423"/>
      <c r="I68" s="423"/>
      <c r="J68" s="423"/>
      <c r="K68" s="426"/>
      <c r="L68" s="426"/>
    </row>
    <row r="69" spans="1:12" x14ac:dyDescent="0.2">
      <c r="A69" s="37">
        <v>281755</v>
      </c>
      <c r="B69" s="115" t="s">
        <v>48</v>
      </c>
      <c r="C69" s="504" t="s">
        <v>12</v>
      </c>
      <c r="D69" s="42" t="s">
        <v>17</v>
      </c>
      <c r="E69" s="37">
        <v>8</v>
      </c>
      <c r="F69" s="37">
        <v>2.88</v>
      </c>
      <c r="G69" s="37">
        <v>25.3</v>
      </c>
      <c r="H69" s="37">
        <v>44</v>
      </c>
      <c r="I69" s="40">
        <f>F69*H69</f>
        <v>126.72</v>
      </c>
      <c r="J69" s="42" t="s">
        <v>285</v>
      </c>
      <c r="K69" s="507">
        <v>82.75</v>
      </c>
      <c r="L69" s="510">
        <v>16.060000000000002</v>
      </c>
    </row>
    <row r="70" spans="1:12" x14ac:dyDescent="0.2">
      <c r="A70" s="37">
        <v>501663</v>
      </c>
      <c r="B70" s="115" t="s">
        <v>49</v>
      </c>
      <c r="C70" s="505"/>
      <c r="D70" s="42" t="s">
        <v>17</v>
      </c>
      <c r="E70" s="37">
        <v>8</v>
      </c>
      <c r="F70" s="37">
        <v>2.88</v>
      </c>
      <c r="G70" s="37">
        <v>25.3</v>
      </c>
      <c r="H70" s="37">
        <v>44</v>
      </c>
      <c r="I70" s="40">
        <f>F70*H70</f>
        <v>126.72</v>
      </c>
      <c r="J70" s="42" t="s">
        <v>285</v>
      </c>
      <c r="K70" s="508"/>
      <c r="L70" s="511"/>
    </row>
    <row r="71" spans="1:12" x14ac:dyDescent="0.2">
      <c r="A71" s="37">
        <v>405948</v>
      </c>
      <c r="B71" s="115" t="s">
        <v>50</v>
      </c>
      <c r="C71" s="505"/>
      <c r="D71" s="42" t="s">
        <v>17</v>
      </c>
      <c r="E71" s="37">
        <v>8</v>
      </c>
      <c r="F71" s="37">
        <v>2.88</v>
      </c>
      <c r="G71" s="37">
        <v>25.3</v>
      </c>
      <c r="H71" s="37">
        <v>44</v>
      </c>
      <c r="I71" s="40">
        <f>F71*H71</f>
        <v>126.72</v>
      </c>
      <c r="J71" s="42" t="s">
        <v>285</v>
      </c>
      <c r="K71" s="508"/>
      <c r="L71" s="511"/>
    </row>
    <row r="72" spans="1:12" x14ac:dyDescent="0.2">
      <c r="A72" s="37">
        <v>424518</v>
      </c>
      <c r="B72" s="115" t="s">
        <v>396</v>
      </c>
      <c r="C72" s="506"/>
      <c r="D72" s="42" t="s">
        <v>17</v>
      </c>
      <c r="E72" s="37">
        <v>8</v>
      </c>
      <c r="F72" s="37">
        <v>2.88</v>
      </c>
      <c r="G72" s="37">
        <v>25.3</v>
      </c>
      <c r="H72" s="37">
        <v>44</v>
      </c>
      <c r="I72" s="40">
        <f>F72*H72</f>
        <v>126.72</v>
      </c>
      <c r="J72" s="42" t="s">
        <v>285</v>
      </c>
      <c r="K72" s="509"/>
      <c r="L72" s="512"/>
    </row>
    <row r="73" spans="1:12" ht="15" x14ac:dyDescent="0.25">
      <c r="A73" s="514"/>
      <c r="B73" s="514"/>
      <c r="C73" s="514"/>
      <c r="D73" s="514"/>
      <c r="E73" s="514"/>
      <c r="F73" s="514"/>
      <c r="G73" s="514"/>
      <c r="H73" s="514"/>
      <c r="I73" s="407"/>
      <c r="J73" s="380"/>
      <c r="K73" s="83"/>
      <c r="L73" s="78"/>
    </row>
    <row r="74" spans="1:12" ht="26.25" x14ac:dyDescent="0.4">
      <c r="A74" s="68" t="s">
        <v>123</v>
      </c>
      <c r="B74" s="68"/>
      <c r="C74" s="24"/>
      <c r="D74" s="25"/>
      <c r="E74" s="26"/>
      <c r="F74" s="26"/>
      <c r="G74" s="26"/>
      <c r="H74" s="26"/>
      <c r="I74" s="26"/>
      <c r="J74" s="26"/>
      <c r="K74" s="184"/>
      <c r="L74" s="181"/>
    </row>
    <row r="75" spans="1:12" x14ac:dyDescent="0.2">
      <c r="A75" s="273" t="s">
        <v>96</v>
      </c>
      <c r="B75" s="273" t="s">
        <v>121</v>
      </c>
      <c r="C75" s="273" t="s">
        <v>97</v>
      </c>
      <c r="D75" s="273" t="s">
        <v>98</v>
      </c>
      <c r="E75" s="273" t="s">
        <v>99</v>
      </c>
      <c r="F75" s="273" t="s">
        <v>99</v>
      </c>
      <c r="G75" s="273" t="s">
        <v>99</v>
      </c>
      <c r="H75" s="273" t="s">
        <v>103</v>
      </c>
      <c r="I75" s="273" t="s">
        <v>103</v>
      </c>
      <c r="J75" s="273" t="s">
        <v>267</v>
      </c>
      <c r="K75" s="273" t="s">
        <v>107</v>
      </c>
      <c r="L75" s="274" t="s">
        <v>109</v>
      </c>
    </row>
    <row r="76" spans="1:12" x14ac:dyDescent="0.2">
      <c r="A76" s="275"/>
      <c r="B76" s="275"/>
      <c r="C76" s="276"/>
      <c r="D76" s="275" t="s">
        <v>1</v>
      </c>
      <c r="E76" s="275" t="s">
        <v>100</v>
      </c>
      <c r="F76" s="275" t="s">
        <v>101</v>
      </c>
      <c r="G76" s="275" t="s">
        <v>102</v>
      </c>
      <c r="H76" s="275" t="s">
        <v>104</v>
      </c>
      <c r="I76" s="275" t="s">
        <v>101</v>
      </c>
      <c r="J76" s="275" t="s">
        <v>268</v>
      </c>
      <c r="K76" s="275" t="s">
        <v>108</v>
      </c>
      <c r="L76" s="277" t="s">
        <v>110</v>
      </c>
    </row>
    <row r="77" spans="1:12" x14ac:dyDescent="0.2">
      <c r="A77" s="42">
        <v>283590</v>
      </c>
      <c r="B77" s="73" t="s">
        <v>124</v>
      </c>
      <c r="C77" s="504" t="s">
        <v>26</v>
      </c>
      <c r="D77" s="42" t="s">
        <v>9</v>
      </c>
      <c r="E77" s="37">
        <v>10</v>
      </c>
      <c r="F77" s="37">
        <v>3.6</v>
      </c>
      <c r="G77" s="37">
        <v>11.9</v>
      </c>
      <c r="H77" s="37">
        <v>44</v>
      </c>
      <c r="I77" s="40">
        <f t="shared" ref="I77:I82" si="1">F77*H77</f>
        <v>158.4</v>
      </c>
      <c r="J77" s="42" t="s">
        <v>285</v>
      </c>
      <c r="K77" s="507">
        <v>72.2</v>
      </c>
      <c r="L77" s="510">
        <v>16.060000000000002</v>
      </c>
    </row>
    <row r="78" spans="1:12" x14ac:dyDescent="0.2">
      <c r="A78" s="42">
        <v>283589</v>
      </c>
      <c r="B78" s="73" t="s">
        <v>125</v>
      </c>
      <c r="C78" s="505"/>
      <c r="D78" s="42" t="s">
        <v>9</v>
      </c>
      <c r="E78" s="37">
        <v>10</v>
      </c>
      <c r="F78" s="37">
        <v>3.6</v>
      </c>
      <c r="G78" s="37">
        <v>11.9</v>
      </c>
      <c r="H78" s="37">
        <v>44</v>
      </c>
      <c r="I78" s="40">
        <f t="shared" si="1"/>
        <v>158.4</v>
      </c>
      <c r="J78" s="42" t="s">
        <v>285</v>
      </c>
      <c r="K78" s="508"/>
      <c r="L78" s="511"/>
    </row>
    <row r="79" spans="1:12" x14ac:dyDescent="0.2">
      <c r="A79" s="42">
        <v>283591</v>
      </c>
      <c r="B79" s="73" t="s">
        <v>126</v>
      </c>
      <c r="C79" s="505"/>
      <c r="D79" s="42" t="s">
        <v>9</v>
      </c>
      <c r="E79" s="37">
        <v>10</v>
      </c>
      <c r="F79" s="37">
        <v>3.6</v>
      </c>
      <c r="G79" s="37">
        <v>11.9</v>
      </c>
      <c r="H79" s="37">
        <v>44</v>
      </c>
      <c r="I79" s="40">
        <f t="shared" si="1"/>
        <v>158.4</v>
      </c>
      <c r="J79" s="42" t="s">
        <v>285</v>
      </c>
      <c r="K79" s="508"/>
      <c r="L79" s="511"/>
    </row>
    <row r="80" spans="1:12" x14ac:dyDescent="0.2">
      <c r="A80" s="42">
        <v>284540</v>
      </c>
      <c r="B80" s="73" t="s">
        <v>127</v>
      </c>
      <c r="C80" s="505"/>
      <c r="D80" s="42" t="s">
        <v>9</v>
      </c>
      <c r="E80" s="37">
        <v>10</v>
      </c>
      <c r="F80" s="37">
        <v>3.6</v>
      </c>
      <c r="G80" s="37">
        <v>11.9</v>
      </c>
      <c r="H80" s="37">
        <v>44</v>
      </c>
      <c r="I80" s="40">
        <f t="shared" si="1"/>
        <v>158.4</v>
      </c>
      <c r="J80" s="42" t="s">
        <v>285</v>
      </c>
      <c r="K80" s="508"/>
      <c r="L80" s="511"/>
    </row>
    <row r="81" spans="1:12" x14ac:dyDescent="0.2">
      <c r="A81" s="42">
        <v>270187</v>
      </c>
      <c r="B81" s="73" t="s">
        <v>128</v>
      </c>
      <c r="C81" s="505"/>
      <c r="D81" s="42" t="s">
        <v>9</v>
      </c>
      <c r="E81" s="37">
        <v>10</v>
      </c>
      <c r="F81" s="37">
        <v>3.6</v>
      </c>
      <c r="G81" s="37">
        <v>11.9</v>
      </c>
      <c r="H81" s="37">
        <v>44</v>
      </c>
      <c r="I81" s="40">
        <f t="shared" si="1"/>
        <v>158.4</v>
      </c>
      <c r="J81" s="42" t="s">
        <v>285</v>
      </c>
      <c r="K81" s="508"/>
      <c r="L81" s="511"/>
    </row>
    <row r="82" spans="1:12" x14ac:dyDescent="0.2">
      <c r="A82" s="42">
        <v>284541</v>
      </c>
      <c r="B82" s="73" t="s">
        <v>129</v>
      </c>
      <c r="C82" s="506"/>
      <c r="D82" s="42" t="s">
        <v>9</v>
      </c>
      <c r="E82" s="37">
        <v>10</v>
      </c>
      <c r="F82" s="37">
        <v>3.6</v>
      </c>
      <c r="G82" s="37">
        <v>11.9</v>
      </c>
      <c r="H82" s="37">
        <v>44</v>
      </c>
      <c r="I82" s="40">
        <f t="shared" si="1"/>
        <v>158.4</v>
      </c>
      <c r="J82" s="42" t="s">
        <v>285</v>
      </c>
      <c r="K82" s="509"/>
      <c r="L82" s="512"/>
    </row>
    <row r="83" spans="1:12" x14ac:dyDescent="0.2">
      <c r="A83" s="189"/>
      <c r="B83" s="190"/>
      <c r="C83" s="1"/>
      <c r="D83" s="32"/>
      <c r="E83" s="25"/>
      <c r="F83" s="32"/>
      <c r="G83" s="32"/>
      <c r="H83" s="32"/>
      <c r="I83" s="32"/>
      <c r="J83" s="32"/>
      <c r="K83" s="146"/>
      <c r="L83" s="96"/>
    </row>
    <row r="84" spans="1:12" x14ac:dyDescent="0.2">
      <c r="A84" s="116">
        <v>292062</v>
      </c>
      <c r="B84" s="73" t="s">
        <v>124</v>
      </c>
      <c r="C84" s="515" t="s">
        <v>28</v>
      </c>
      <c r="D84" s="42" t="s">
        <v>9</v>
      </c>
      <c r="E84" s="37">
        <v>10</v>
      </c>
      <c r="F84" s="37">
        <v>3.6</v>
      </c>
      <c r="G84" s="37">
        <v>11.9</v>
      </c>
      <c r="H84" s="37">
        <v>44</v>
      </c>
      <c r="I84" s="40">
        <f t="shared" ref="I84:I89" si="2">F84*H84</f>
        <v>158.4</v>
      </c>
      <c r="J84" s="42" t="s">
        <v>285</v>
      </c>
      <c r="K84" s="507">
        <v>77.7</v>
      </c>
      <c r="L84" s="510">
        <v>16.060000000000002</v>
      </c>
    </row>
    <row r="85" spans="1:12" x14ac:dyDescent="0.2">
      <c r="A85" s="116">
        <v>292063</v>
      </c>
      <c r="B85" s="73" t="s">
        <v>125</v>
      </c>
      <c r="C85" s="516"/>
      <c r="D85" s="42" t="s">
        <v>9</v>
      </c>
      <c r="E85" s="37">
        <v>10</v>
      </c>
      <c r="F85" s="37">
        <v>3.6</v>
      </c>
      <c r="G85" s="37">
        <v>11.9</v>
      </c>
      <c r="H85" s="37">
        <v>44</v>
      </c>
      <c r="I85" s="40">
        <f t="shared" si="2"/>
        <v>158.4</v>
      </c>
      <c r="J85" s="42" t="s">
        <v>285</v>
      </c>
      <c r="K85" s="508"/>
      <c r="L85" s="511"/>
    </row>
    <row r="86" spans="1:12" x14ac:dyDescent="0.2">
      <c r="A86" s="116">
        <v>283591</v>
      </c>
      <c r="B86" s="73" t="s">
        <v>126</v>
      </c>
      <c r="C86" s="516"/>
      <c r="D86" s="42" t="s">
        <v>9</v>
      </c>
      <c r="E86" s="37">
        <v>10</v>
      </c>
      <c r="F86" s="37">
        <v>3.6</v>
      </c>
      <c r="G86" s="37">
        <v>11.9</v>
      </c>
      <c r="H86" s="37">
        <v>44</v>
      </c>
      <c r="I86" s="40">
        <f t="shared" si="2"/>
        <v>158.4</v>
      </c>
      <c r="J86" s="42" t="s">
        <v>285</v>
      </c>
      <c r="K86" s="508"/>
      <c r="L86" s="511"/>
    </row>
    <row r="87" spans="1:12" x14ac:dyDescent="0.2">
      <c r="A87" s="191">
        <v>292067</v>
      </c>
      <c r="B87" s="73" t="s">
        <v>127</v>
      </c>
      <c r="C87" s="516"/>
      <c r="D87" s="42" t="s">
        <v>9</v>
      </c>
      <c r="E87" s="37">
        <v>10</v>
      </c>
      <c r="F87" s="37">
        <v>3.6</v>
      </c>
      <c r="G87" s="37">
        <v>11.9</v>
      </c>
      <c r="H87" s="37">
        <v>44</v>
      </c>
      <c r="I87" s="40">
        <f t="shared" si="2"/>
        <v>158.4</v>
      </c>
      <c r="J87" s="42" t="s">
        <v>285</v>
      </c>
      <c r="K87" s="508"/>
      <c r="L87" s="511"/>
    </row>
    <row r="88" spans="1:12" x14ac:dyDescent="0.2">
      <c r="A88" s="193">
        <v>292068</v>
      </c>
      <c r="B88" s="73" t="s">
        <v>128</v>
      </c>
      <c r="C88" s="516"/>
      <c r="D88" s="42" t="s">
        <v>9</v>
      </c>
      <c r="E88" s="37">
        <v>10</v>
      </c>
      <c r="F88" s="37">
        <v>3.6</v>
      </c>
      <c r="G88" s="37">
        <v>11.9</v>
      </c>
      <c r="H88" s="37">
        <v>44</v>
      </c>
      <c r="I88" s="40">
        <f t="shared" si="2"/>
        <v>158.4</v>
      </c>
      <c r="J88" s="42" t="s">
        <v>285</v>
      </c>
      <c r="K88" s="508"/>
      <c r="L88" s="511"/>
    </row>
    <row r="89" spans="1:12" x14ac:dyDescent="0.2">
      <c r="A89" s="193">
        <v>292069</v>
      </c>
      <c r="B89" s="73" t="s">
        <v>129</v>
      </c>
      <c r="C89" s="517"/>
      <c r="D89" s="42" t="s">
        <v>9</v>
      </c>
      <c r="E89" s="37">
        <v>10</v>
      </c>
      <c r="F89" s="37">
        <v>3.6</v>
      </c>
      <c r="G89" s="37">
        <v>11.9</v>
      </c>
      <c r="H89" s="37">
        <v>44</v>
      </c>
      <c r="I89" s="40">
        <f t="shared" si="2"/>
        <v>158.4</v>
      </c>
      <c r="J89" s="42" t="s">
        <v>285</v>
      </c>
      <c r="K89" s="509"/>
      <c r="L89" s="512"/>
    </row>
    <row r="90" spans="1:12" x14ac:dyDescent="0.2">
      <c r="A90" s="192"/>
      <c r="B90" s="150"/>
      <c r="C90" s="149"/>
      <c r="D90" s="150"/>
      <c r="E90" s="33"/>
      <c r="F90" s="151"/>
      <c r="G90" s="151"/>
      <c r="H90" s="151"/>
      <c r="I90" s="408"/>
      <c r="J90" s="381"/>
      <c r="K90" s="424"/>
      <c r="L90" s="425"/>
    </row>
    <row r="91" spans="1:12" x14ac:dyDescent="0.2">
      <c r="A91" s="37">
        <v>288535</v>
      </c>
      <c r="B91" s="73" t="s">
        <v>124</v>
      </c>
      <c r="C91" s="515" t="s">
        <v>29</v>
      </c>
      <c r="D91" s="42" t="s">
        <v>9</v>
      </c>
      <c r="E91" s="37">
        <v>10</v>
      </c>
      <c r="F91" s="37">
        <v>3.6</v>
      </c>
      <c r="G91" s="37">
        <v>11.9</v>
      </c>
      <c r="H91" s="37">
        <v>44</v>
      </c>
      <c r="I91" s="40">
        <f t="shared" ref="I91:I96" si="3">F91*H91</f>
        <v>158.4</v>
      </c>
      <c r="J91" s="42" t="s">
        <v>285</v>
      </c>
      <c r="K91" s="507">
        <v>77.7</v>
      </c>
      <c r="L91" s="510">
        <v>16.060000000000002</v>
      </c>
    </row>
    <row r="92" spans="1:12" x14ac:dyDescent="0.2">
      <c r="A92" s="37">
        <v>288534</v>
      </c>
      <c r="B92" s="73" t="s">
        <v>125</v>
      </c>
      <c r="C92" s="516"/>
      <c r="D92" s="42" t="s">
        <v>9</v>
      </c>
      <c r="E92" s="37">
        <v>10</v>
      </c>
      <c r="F92" s="37">
        <v>3.6</v>
      </c>
      <c r="G92" s="37">
        <v>11.9</v>
      </c>
      <c r="H92" s="37">
        <v>44</v>
      </c>
      <c r="I92" s="40">
        <f t="shared" si="3"/>
        <v>158.4</v>
      </c>
      <c r="J92" s="42" t="s">
        <v>285</v>
      </c>
      <c r="K92" s="508"/>
      <c r="L92" s="511"/>
    </row>
    <row r="93" spans="1:12" x14ac:dyDescent="0.2">
      <c r="A93" s="37">
        <v>405945</v>
      </c>
      <c r="B93" s="73" t="s">
        <v>126</v>
      </c>
      <c r="C93" s="516"/>
      <c r="D93" s="42" t="s">
        <v>9</v>
      </c>
      <c r="E93" s="37">
        <v>10</v>
      </c>
      <c r="F93" s="37">
        <v>3.6</v>
      </c>
      <c r="G93" s="37">
        <v>11.9</v>
      </c>
      <c r="H93" s="37">
        <v>44</v>
      </c>
      <c r="I93" s="40">
        <f t="shared" si="3"/>
        <v>158.4</v>
      </c>
      <c r="J93" s="42" t="s">
        <v>285</v>
      </c>
      <c r="K93" s="508"/>
      <c r="L93" s="511"/>
    </row>
    <row r="94" spans="1:12" x14ac:dyDescent="0.2">
      <c r="A94" s="37">
        <v>291962</v>
      </c>
      <c r="B94" s="73" t="s">
        <v>127</v>
      </c>
      <c r="C94" s="516"/>
      <c r="D94" s="42" t="s">
        <v>9</v>
      </c>
      <c r="E94" s="37">
        <v>10</v>
      </c>
      <c r="F94" s="37">
        <v>3.6</v>
      </c>
      <c r="G94" s="37">
        <v>11.9</v>
      </c>
      <c r="H94" s="37">
        <v>44</v>
      </c>
      <c r="I94" s="40">
        <f t="shared" si="3"/>
        <v>158.4</v>
      </c>
      <c r="J94" s="42" t="s">
        <v>285</v>
      </c>
      <c r="K94" s="508"/>
      <c r="L94" s="511"/>
    </row>
    <row r="95" spans="1:12" x14ac:dyDescent="0.2">
      <c r="A95" s="37">
        <v>434795</v>
      </c>
      <c r="B95" s="73" t="s">
        <v>128</v>
      </c>
      <c r="C95" s="516"/>
      <c r="D95" s="42" t="s">
        <v>9</v>
      </c>
      <c r="E95" s="37">
        <v>10</v>
      </c>
      <c r="F95" s="37">
        <v>3.6</v>
      </c>
      <c r="G95" s="37">
        <v>11.9</v>
      </c>
      <c r="H95" s="37">
        <v>44</v>
      </c>
      <c r="I95" s="40">
        <f t="shared" si="3"/>
        <v>158.4</v>
      </c>
      <c r="J95" s="42" t="s">
        <v>285</v>
      </c>
      <c r="K95" s="508"/>
      <c r="L95" s="511"/>
    </row>
    <row r="96" spans="1:12" x14ac:dyDescent="0.2">
      <c r="A96" s="37">
        <v>290443</v>
      </c>
      <c r="B96" s="73" t="s">
        <v>129</v>
      </c>
      <c r="C96" s="517"/>
      <c r="D96" s="42" t="s">
        <v>9</v>
      </c>
      <c r="E96" s="37">
        <v>10</v>
      </c>
      <c r="F96" s="37">
        <v>3.6</v>
      </c>
      <c r="G96" s="37">
        <v>11.9</v>
      </c>
      <c r="H96" s="37">
        <v>44</v>
      </c>
      <c r="I96" s="40">
        <f t="shared" si="3"/>
        <v>158.4</v>
      </c>
      <c r="J96" s="42" t="s">
        <v>285</v>
      </c>
      <c r="K96" s="509"/>
      <c r="L96" s="512"/>
    </row>
    <row r="97" spans="1:12" x14ac:dyDescent="0.2">
      <c r="A97" s="192"/>
      <c r="B97" s="150"/>
      <c r="C97" s="149"/>
      <c r="D97" s="150"/>
      <c r="E97" s="33"/>
      <c r="F97" s="241"/>
      <c r="G97" s="241"/>
      <c r="H97" s="241"/>
      <c r="I97" s="408"/>
      <c r="J97" s="381"/>
      <c r="K97" s="424"/>
      <c r="L97" s="425"/>
    </row>
    <row r="98" spans="1:12" x14ac:dyDescent="0.2">
      <c r="A98" s="37">
        <v>509127</v>
      </c>
      <c r="B98" s="73" t="s">
        <v>124</v>
      </c>
      <c r="C98" s="515" t="s">
        <v>12</v>
      </c>
      <c r="D98" s="42" t="s">
        <v>9</v>
      </c>
      <c r="E98" s="37">
        <v>8</v>
      </c>
      <c r="F98" s="37">
        <v>2.88</v>
      </c>
      <c r="G98" s="37">
        <v>25.3</v>
      </c>
      <c r="H98" s="37">
        <v>44</v>
      </c>
      <c r="I98" s="40">
        <f t="shared" ref="I98:I103" si="4">F98*H98</f>
        <v>126.72</v>
      </c>
      <c r="J98" s="42" t="s">
        <v>285</v>
      </c>
      <c r="K98" s="507">
        <v>96</v>
      </c>
      <c r="L98" s="510">
        <v>16.060000000000002</v>
      </c>
    </row>
    <row r="99" spans="1:12" x14ac:dyDescent="0.2">
      <c r="A99" s="37">
        <v>501673</v>
      </c>
      <c r="B99" s="73" t="s">
        <v>125</v>
      </c>
      <c r="C99" s="516"/>
      <c r="D99" s="42" t="s">
        <v>9</v>
      </c>
      <c r="E99" s="37">
        <v>8</v>
      </c>
      <c r="F99" s="37">
        <v>2.88</v>
      </c>
      <c r="G99" s="37">
        <v>25.3</v>
      </c>
      <c r="H99" s="37">
        <v>44</v>
      </c>
      <c r="I99" s="40">
        <f t="shared" si="4"/>
        <v>126.72</v>
      </c>
      <c r="J99" s="42" t="s">
        <v>285</v>
      </c>
      <c r="K99" s="508"/>
      <c r="L99" s="511"/>
    </row>
    <row r="100" spans="1:12" x14ac:dyDescent="0.2">
      <c r="A100" s="37">
        <v>289760</v>
      </c>
      <c r="B100" s="73" t="s">
        <v>126</v>
      </c>
      <c r="C100" s="516"/>
      <c r="D100" s="42" t="s">
        <v>9</v>
      </c>
      <c r="E100" s="37">
        <v>8</v>
      </c>
      <c r="F100" s="37">
        <v>2.88</v>
      </c>
      <c r="G100" s="37">
        <v>25.3</v>
      </c>
      <c r="H100" s="37">
        <v>44</v>
      </c>
      <c r="I100" s="40">
        <f t="shared" si="4"/>
        <v>126.72</v>
      </c>
      <c r="J100" s="42" t="s">
        <v>285</v>
      </c>
      <c r="K100" s="508"/>
      <c r="L100" s="511"/>
    </row>
    <row r="101" spans="1:12" x14ac:dyDescent="0.2">
      <c r="A101" s="37">
        <v>290446</v>
      </c>
      <c r="B101" s="73" t="s">
        <v>127</v>
      </c>
      <c r="C101" s="516"/>
      <c r="D101" s="42" t="s">
        <v>9</v>
      </c>
      <c r="E101" s="37">
        <v>8</v>
      </c>
      <c r="F101" s="37">
        <v>2.88</v>
      </c>
      <c r="G101" s="37">
        <v>25.3</v>
      </c>
      <c r="H101" s="37">
        <v>44</v>
      </c>
      <c r="I101" s="40">
        <f t="shared" si="4"/>
        <v>126.72</v>
      </c>
      <c r="J101" s="42" t="s">
        <v>285</v>
      </c>
      <c r="K101" s="508"/>
      <c r="L101" s="511"/>
    </row>
    <row r="102" spans="1:12" x14ac:dyDescent="0.2">
      <c r="A102" s="151">
        <v>287248</v>
      </c>
      <c r="B102" s="73" t="s">
        <v>128</v>
      </c>
      <c r="C102" s="516"/>
      <c r="D102" s="42" t="s">
        <v>9</v>
      </c>
      <c r="E102" s="37">
        <v>8</v>
      </c>
      <c r="F102" s="37">
        <v>2.88</v>
      </c>
      <c r="G102" s="37">
        <v>25.3</v>
      </c>
      <c r="H102" s="37">
        <v>44</v>
      </c>
      <c r="I102" s="40">
        <f t="shared" si="4"/>
        <v>126.72</v>
      </c>
      <c r="J102" s="42" t="s">
        <v>285</v>
      </c>
      <c r="K102" s="508"/>
      <c r="L102" s="511"/>
    </row>
    <row r="103" spans="1:12" x14ac:dyDescent="0.2">
      <c r="A103" s="151">
        <v>287247</v>
      </c>
      <c r="B103" s="73" t="s">
        <v>129</v>
      </c>
      <c r="C103" s="517"/>
      <c r="D103" s="42" t="s">
        <v>9</v>
      </c>
      <c r="E103" s="37">
        <v>8</v>
      </c>
      <c r="F103" s="37">
        <v>2.88</v>
      </c>
      <c r="G103" s="37">
        <v>25.3</v>
      </c>
      <c r="H103" s="37">
        <v>44</v>
      </c>
      <c r="I103" s="40">
        <f t="shared" si="4"/>
        <v>126.72</v>
      </c>
      <c r="J103" s="42" t="s">
        <v>285</v>
      </c>
      <c r="K103" s="509"/>
      <c r="L103" s="512"/>
    </row>
    <row r="104" spans="1:12" x14ac:dyDescent="0.2">
      <c r="A104" s="41"/>
      <c r="B104" s="41"/>
      <c r="C104" s="122"/>
      <c r="D104" s="123"/>
      <c r="E104" s="25"/>
      <c r="F104" s="32"/>
      <c r="G104" s="32"/>
      <c r="H104" s="32"/>
      <c r="I104" s="32"/>
      <c r="J104" s="32"/>
      <c r="K104" s="83"/>
      <c r="L104" s="78"/>
    </row>
    <row r="105" spans="1:12" ht="33.75" customHeight="1" x14ac:dyDescent="0.4">
      <c r="A105" s="68" t="s">
        <v>130</v>
      </c>
      <c r="B105" s="68"/>
      <c r="C105" s="24"/>
      <c r="D105" s="25"/>
      <c r="E105" s="26"/>
      <c r="F105" s="26"/>
      <c r="G105" s="26"/>
      <c r="H105" s="26"/>
      <c r="I105" s="26"/>
      <c r="J105" s="26"/>
      <c r="K105" s="184"/>
      <c r="L105" s="181"/>
    </row>
    <row r="106" spans="1:12" x14ac:dyDescent="0.2">
      <c r="A106" s="273" t="s">
        <v>96</v>
      </c>
      <c r="B106" s="273" t="s">
        <v>121</v>
      </c>
      <c r="C106" s="273" t="s">
        <v>97</v>
      </c>
      <c r="D106" s="273" t="s">
        <v>98</v>
      </c>
      <c r="E106" s="273" t="s">
        <v>99</v>
      </c>
      <c r="F106" s="273" t="s">
        <v>99</v>
      </c>
      <c r="G106" s="273" t="s">
        <v>99</v>
      </c>
      <c r="H106" s="273" t="s">
        <v>103</v>
      </c>
      <c r="I106" s="273" t="s">
        <v>103</v>
      </c>
      <c r="J106" s="273" t="s">
        <v>267</v>
      </c>
      <c r="K106" s="273" t="s">
        <v>107</v>
      </c>
      <c r="L106" s="274" t="s">
        <v>109</v>
      </c>
    </row>
    <row r="107" spans="1:12" x14ac:dyDescent="0.2">
      <c r="A107" s="275"/>
      <c r="B107" s="275"/>
      <c r="C107" s="276"/>
      <c r="D107" s="275" t="s">
        <v>1</v>
      </c>
      <c r="E107" s="275" t="s">
        <v>100</v>
      </c>
      <c r="F107" s="275" t="s">
        <v>101</v>
      </c>
      <c r="G107" s="275" t="s">
        <v>102</v>
      </c>
      <c r="H107" s="275" t="s">
        <v>104</v>
      </c>
      <c r="I107" s="275" t="s">
        <v>101</v>
      </c>
      <c r="J107" s="275" t="s">
        <v>268</v>
      </c>
      <c r="K107" s="275" t="s">
        <v>108</v>
      </c>
      <c r="L107" s="277" t="s">
        <v>110</v>
      </c>
    </row>
    <row r="108" spans="1:12" x14ac:dyDescent="0.2">
      <c r="A108" s="201"/>
      <c r="B108" s="198"/>
      <c r="C108" s="198"/>
      <c r="D108" s="199"/>
      <c r="E108" s="199"/>
      <c r="F108" s="199"/>
      <c r="G108" s="199"/>
      <c r="H108" s="199"/>
      <c r="I108" s="199"/>
      <c r="J108" s="199"/>
      <c r="K108" s="200"/>
      <c r="L108" s="200"/>
    </row>
    <row r="109" spans="1:12" x14ac:dyDescent="0.2">
      <c r="A109" s="42">
        <v>449336</v>
      </c>
      <c r="B109" s="272" t="s">
        <v>131</v>
      </c>
      <c r="C109" s="152" t="s">
        <v>26</v>
      </c>
      <c r="D109" s="42" t="s">
        <v>9</v>
      </c>
      <c r="E109" s="37">
        <v>10</v>
      </c>
      <c r="F109" s="37">
        <v>3.6</v>
      </c>
      <c r="G109" s="37">
        <v>11.9</v>
      </c>
      <c r="H109" s="37">
        <v>44</v>
      </c>
      <c r="I109" s="40">
        <f>F109*H109</f>
        <v>158.4</v>
      </c>
      <c r="J109" s="42" t="s">
        <v>285</v>
      </c>
      <c r="K109" s="427">
        <v>83.35</v>
      </c>
      <c r="L109" s="417">
        <f>K109*(100%-INTRODUCCIÓN!$O$2)</f>
        <v>83.35</v>
      </c>
    </row>
    <row r="110" spans="1:12" x14ac:dyDescent="0.2">
      <c r="A110" s="194">
        <v>501951</v>
      </c>
      <c r="B110" s="272" t="s">
        <v>131</v>
      </c>
      <c r="C110" s="242" t="s">
        <v>28</v>
      </c>
      <c r="D110" s="153" t="s">
        <v>9</v>
      </c>
      <c r="E110" s="154">
        <v>10</v>
      </c>
      <c r="F110" s="154">
        <v>3.6</v>
      </c>
      <c r="G110" s="154">
        <v>11.9</v>
      </c>
      <c r="H110" s="154">
        <v>44</v>
      </c>
      <c r="I110" s="40">
        <f>F110*H110</f>
        <v>158.4</v>
      </c>
      <c r="J110" s="42" t="s">
        <v>285</v>
      </c>
      <c r="K110" s="428">
        <v>88.75</v>
      </c>
      <c r="L110" s="417">
        <f>K110*(100%-INTRODUCCIÓN!$O$2)</f>
        <v>88.75</v>
      </c>
    </row>
    <row r="111" spans="1:12" x14ac:dyDescent="0.2">
      <c r="A111" s="37">
        <v>455928</v>
      </c>
      <c r="B111" s="272" t="s">
        <v>131</v>
      </c>
      <c r="C111" s="152" t="s">
        <v>29</v>
      </c>
      <c r="D111" s="42" t="s">
        <v>9</v>
      </c>
      <c r="E111" s="37">
        <v>10</v>
      </c>
      <c r="F111" s="37">
        <v>3.6</v>
      </c>
      <c r="G111" s="37">
        <v>11.9</v>
      </c>
      <c r="H111" s="37">
        <v>44</v>
      </c>
      <c r="I111" s="40">
        <f>F111*H111</f>
        <v>158.4</v>
      </c>
      <c r="J111" s="42" t="s">
        <v>285</v>
      </c>
      <c r="K111" s="427">
        <v>88.75</v>
      </c>
      <c r="L111" s="417">
        <f>K111*(100%-INTRODUCCIÓN!$O$2)</f>
        <v>88.75</v>
      </c>
    </row>
    <row r="112" spans="1:12" x14ac:dyDescent="0.2">
      <c r="A112" s="37">
        <v>406532</v>
      </c>
      <c r="B112" s="73" t="s">
        <v>131</v>
      </c>
      <c r="C112" s="152" t="s">
        <v>12</v>
      </c>
      <c r="D112" s="42" t="s">
        <v>17</v>
      </c>
      <c r="E112" s="37">
        <v>8</v>
      </c>
      <c r="F112" s="37">
        <v>2.88</v>
      </c>
      <c r="G112" s="37">
        <v>25.3</v>
      </c>
      <c r="H112" s="37">
        <v>44</v>
      </c>
      <c r="I112" s="40">
        <f>F112*H112</f>
        <v>126.72</v>
      </c>
      <c r="J112" s="42" t="s">
        <v>285</v>
      </c>
      <c r="K112" s="427">
        <v>106.85</v>
      </c>
      <c r="L112" s="417">
        <f>K112*(100%-INTRODUCCIÓN!$O$2)</f>
        <v>106.85</v>
      </c>
    </row>
    <row r="114" spans="1:12" ht="96.75" customHeight="1" x14ac:dyDescent="0.2">
      <c r="A114" s="518" t="s">
        <v>132</v>
      </c>
      <c r="B114" s="518"/>
      <c r="C114" s="518"/>
      <c r="D114" s="518"/>
      <c r="E114" s="518"/>
      <c r="F114" s="518"/>
      <c r="G114" s="518"/>
      <c r="H114" s="518"/>
      <c r="I114" s="518"/>
      <c r="J114" s="518"/>
      <c r="K114" s="518"/>
      <c r="L114" s="518"/>
    </row>
  </sheetData>
  <sheetProtection algorithmName="SHA-512" hashValue="EHlNO+nn/jQXG9r3SqtNxi4mPRA7sdf6tW6LsnjJ1KWkKoejKPAAoU2dEiMH3/4GqkUrq1bUUFt5VEAVKkcFfg==" saltValue="aS11I+LAFrJC6yNDvK+i/w==" spinCount="100000" sheet="1" selectLockedCells="1" pivotTables="0" selectUnlockedCells="1"/>
  <mergeCells count="42">
    <mergeCell ref="C84:C89"/>
    <mergeCell ref="C91:C96"/>
    <mergeCell ref="C98:C103"/>
    <mergeCell ref="A114:L114"/>
    <mergeCell ref="K69:K72"/>
    <mergeCell ref="L69:L72"/>
    <mergeCell ref="C69:C72"/>
    <mergeCell ref="K98:K103"/>
    <mergeCell ref="L98:L103"/>
    <mergeCell ref="K91:K96"/>
    <mergeCell ref="L91:L96"/>
    <mergeCell ref="A1:L1"/>
    <mergeCell ref="C77:C82"/>
    <mergeCell ref="L77:L82"/>
    <mergeCell ref="L84:L89"/>
    <mergeCell ref="K84:K89"/>
    <mergeCell ref="A73:H73"/>
    <mergeCell ref="K77:K82"/>
    <mergeCell ref="K59:K62"/>
    <mergeCell ref="C54:C57"/>
    <mergeCell ref="K54:K57"/>
    <mergeCell ref="C59:C62"/>
    <mergeCell ref="C64:C67"/>
    <mergeCell ref="L54:L57"/>
    <mergeCell ref="L59:L62"/>
    <mergeCell ref="L64:L67"/>
    <mergeCell ref="K64:K67"/>
    <mergeCell ref="C21:C25"/>
    <mergeCell ref="K21:K25"/>
    <mergeCell ref="L21:L25"/>
    <mergeCell ref="C27:C31"/>
    <mergeCell ref="K27:K31"/>
    <mergeCell ref="L27:L31"/>
    <mergeCell ref="C45:C49"/>
    <mergeCell ref="K45:K49"/>
    <mergeCell ref="L45:L49"/>
    <mergeCell ref="C33:C37"/>
    <mergeCell ref="K33:K37"/>
    <mergeCell ref="L33:L37"/>
    <mergeCell ref="C39:C43"/>
    <mergeCell ref="K39:K43"/>
    <mergeCell ref="L39:L43"/>
  </mergeCells>
  <phoneticPr fontId="0" type="noConversion"/>
  <printOptions horizontalCentered="1"/>
  <pageMargins left="0.78740157480314965" right="0.47244094488188981" top="0.55118110236220474" bottom="0.27559055118110237" header="0.59055118110236227" footer="0.11811023622047245"/>
  <pageSetup paperSize="9" scale="44" firstPageNumber="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6C9CFBACCB7741BF1FFD55A53FF3EC" ma:contentTypeVersion="15" ma:contentTypeDescription="Create a new document." ma:contentTypeScope="" ma:versionID="931893c2718e01085519ebb41fc4e496">
  <xsd:schema xmlns:xsd="http://www.w3.org/2001/XMLSchema" xmlns:xs="http://www.w3.org/2001/XMLSchema" xmlns:p="http://schemas.microsoft.com/office/2006/metadata/properties" xmlns:ns1="http://schemas.microsoft.com/sharepoint/v3" xmlns:ns3="cf90e34b-92ba-49e1-a53f-3cd87ce37252" xmlns:ns4="87751fe4-ee9d-45a1-9966-159d1df5f2f2" targetNamespace="http://schemas.microsoft.com/office/2006/metadata/properties" ma:root="true" ma:fieldsID="4abcbf25ce03560f209bfa11f39dd40c" ns1:_="" ns3:_="" ns4:_="">
    <xsd:import namespace="http://schemas.microsoft.com/sharepoint/v3"/>
    <xsd:import namespace="cf90e34b-92ba-49e1-a53f-3cd87ce37252"/>
    <xsd:import namespace="87751fe4-ee9d-45a1-9966-159d1df5f2f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0e34b-92ba-49e1-a53f-3cd87ce372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751fe4-ee9d-45a1-9966-159d1df5f2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A3A95E-87F2-4BFB-9D93-F5A397F68F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7F655F-DED8-44AB-92F7-C271E3E89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90e34b-92ba-49e1-a53f-3cd87ce37252"/>
    <ds:schemaRef ds:uri="87751fe4-ee9d-45a1-9966-159d1df5f2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979E4B-8970-447F-99A3-AA56C6C4A1CD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7751fe4-ee9d-45a1-9966-159d1df5f2f2"/>
    <ds:schemaRef ds:uri="http://purl.org/dc/dcmitype/"/>
    <ds:schemaRef ds:uri="http://schemas.microsoft.com/sharepoint/v3"/>
    <ds:schemaRef ds:uri="cf90e34b-92ba-49e1-a53f-3cd87ce3725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9</vt:i4>
      </vt:variant>
    </vt:vector>
  </HeadingPairs>
  <TitlesOfParts>
    <vt:vector size="20" baseType="lpstr">
      <vt:lpstr>INTRODUCCIÓN</vt:lpstr>
      <vt:lpstr>INFORMACIÓN</vt:lpstr>
      <vt:lpstr>ECOMIN</vt:lpstr>
      <vt:lpstr>THERMATEX</vt:lpstr>
      <vt:lpstr>ACOUSTIC RANGE</vt:lpstr>
      <vt:lpstr>ADAGIO</vt:lpstr>
      <vt:lpstr>TOPIQ</vt:lpstr>
      <vt:lpstr>HYGENA &amp; CLEANROOM</vt:lpstr>
      <vt:lpstr>COLOR Y DISEÑO</vt:lpstr>
      <vt:lpstr>ISLAS ACÚSTICAS</vt:lpstr>
      <vt:lpstr>METAL</vt:lpstr>
      <vt:lpstr>'ACOUSTIC RANGE'!Área_de_impresión</vt:lpstr>
      <vt:lpstr>'COLOR Y DISEÑO'!Área_de_impresión</vt:lpstr>
      <vt:lpstr>ECOMIN!Área_de_impresión</vt:lpstr>
      <vt:lpstr>'HYGENA &amp; CLEANROOM'!Área_de_impresión</vt:lpstr>
      <vt:lpstr>INTRODUCCIÓN!Área_de_impresión</vt:lpstr>
      <vt:lpstr>'ISLAS ACÚSTICAS'!Área_de_impresión</vt:lpstr>
      <vt:lpstr>METAL!Área_de_impresión</vt:lpstr>
      <vt:lpstr>THERMATEX!Área_de_impresión</vt:lpstr>
      <vt:lpstr>TOPIQ!Área_de_impresión</vt:lpstr>
    </vt:vector>
  </TitlesOfParts>
  <Company>armstrong building products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Pricelist 2003</dc:title>
  <dc:creator>szyskowska</dc:creator>
  <cp:lastModifiedBy>Cabañero, Luis</cp:lastModifiedBy>
  <cp:lastPrinted>2021-02-16T20:31:47Z</cp:lastPrinted>
  <dcterms:created xsi:type="dcterms:W3CDTF">2003-01-15T15:15:00Z</dcterms:created>
  <dcterms:modified xsi:type="dcterms:W3CDTF">2025-03-31T18:25:23Z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0x0101006A6C9CFBACCB7741BF1FFD55A53FF3EC</vt:lpwstr>
  </property>
</Properties>
</file>